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8070" activeTab="0"/>
  </bookViews>
  <sheets>
    <sheet name="Biathlon" sheetId="1" r:id="rId1"/>
    <sheet name="Tir sportif" sheetId="2" r:id="rId2"/>
    <sheet name="Feuil3" sheetId="3" state="hidden" r:id="rId3"/>
  </sheets>
  <definedNames>
    <definedName name="_xlnm._FilterDatabase" localSheetId="0" hidden="1">'Biathlon'!$A$1:$Q$1</definedName>
    <definedName name="LISTE">'Tir sportif'!$B:$C</definedName>
  </definedNames>
  <calcPr fullCalcOnLoad="1"/>
</workbook>
</file>

<file path=xl/sharedStrings.xml><?xml version="1.0" encoding="utf-8"?>
<sst xmlns="http://schemas.openxmlformats.org/spreadsheetml/2006/main" count="181" uniqueCount="121">
  <si>
    <t>Chrono</t>
  </si>
  <si>
    <t>temps</t>
  </si>
  <si>
    <t>Vitesse km/h</t>
  </si>
  <si>
    <t>Tps /km</t>
  </si>
  <si>
    <t>Nom</t>
  </si>
  <si>
    <t>mn</t>
  </si>
  <si>
    <t>Sec</t>
  </si>
  <si>
    <t>temps corrigé en Seconde</t>
  </si>
  <si>
    <t>BAISSON Jacques</t>
  </si>
  <si>
    <t>VANDERSTRAETEN Herve</t>
  </si>
  <si>
    <t>GETTIERE Aurélien</t>
  </si>
  <si>
    <t>BOITEL Clement</t>
  </si>
  <si>
    <t>BOITEL Laetitia</t>
  </si>
  <si>
    <t>SUROY Remy</t>
  </si>
  <si>
    <t>VANDERSTRAETEN Anthony</t>
  </si>
  <si>
    <t>VANMONCK-HOVEN Alban</t>
  </si>
  <si>
    <t>JOUGLARE Cyril</t>
  </si>
  <si>
    <t>JEFFRY Jean Sébastien</t>
  </si>
  <si>
    <t>COCHET Alain</t>
  </si>
  <si>
    <t>EVRARD David</t>
  </si>
  <si>
    <t>HOUZE Lionel</t>
  </si>
  <si>
    <t>GAMELIN Yves</t>
  </si>
  <si>
    <t>DAUVERGNE Régis</t>
  </si>
  <si>
    <t>DESCHUTTER Sébastien</t>
  </si>
  <si>
    <t>LECORNE Freddy</t>
  </si>
  <si>
    <t>REYNAUD Franck</t>
  </si>
  <si>
    <t>KLIMA Benoit</t>
  </si>
  <si>
    <t>DOOM Jonathan</t>
  </si>
  <si>
    <t>DUNET Matthieu</t>
  </si>
  <si>
    <t>REYROLLE Alain</t>
  </si>
  <si>
    <t>REYROLLE Nadine</t>
  </si>
  <si>
    <t>VIGUIER Veronique</t>
  </si>
  <si>
    <t>VIGUIER Philippe</t>
  </si>
  <si>
    <t>GINOUX Sophie</t>
  </si>
  <si>
    <t>GINOUX Vincent</t>
  </si>
  <si>
    <t>MOUSSA Sofian</t>
  </si>
  <si>
    <t>THILLY Isabelle</t>
  </si>
  <si>
    <t>FARAH Patrice</t>
  </si>
  <si>
    <t>WATTEZ Patrice</t>
  </si>
  <si>
    <t>SOUFFLET Dylan</t>
  </si>
  <si>
    <t>NICOLLE Hugo</t>
  </si>
  <si>
    <t>NICOLLE Capucine</t>
  </si>
  <si>
    <t>SCRIZIC Isabelle</t>
  </si>
  <si>
    <t>CAUDRON Carole</t>
  </si>
  <si>
    <t>LARTISIEN Guillaume</t>
  </si>
  <si>
    <t>AUBRY Ayrton</t>
  </si>
  <si>
    <t>9 mn 22 sec</t>
  </si>
  <si>
    <t>9 mn 43 sec</t>
  </si>
  <si>
    <t>9 mn 47 sec</t>
  </si>
  <si>
    <t>9 mn 49 sec</t>
  </si>
  <si>
    <t>9 mn 56 sec</t>
  </si>
  <si>
    <t>10 mn 22 sec</t>
  </si>
  <si>
    <t>7 mn 4 sec</t>
  </si>
  <si>
    <t>7 mn 27 sec</t>
  </si>
  <si>
    <t>7 mn 33 sec</t>
  </si>
  <si>
    <t>7 mn 44 sec</t>
  </si>
  <si>
    <t>7 mn 52 sec</t>
  </si>
  <si>
    <t>8 mn 2 sec</t>
  </si>
  <si>
    <t>8 mn 6 sec</t>
  </si>
  <si>
    <t>8 mn 11 sec</t>
  </si>
  <si>
    <t>9 mn 21 sec</t>
  </si>
  <si>
    <t>11 mn 8 sec</t>
  </si>
  <si>
    <t>TRICOT Bertrand</t>
  </si>
  <si>
    <t>VANMONCKHOVEN Alban</t>
  </si>
  <si>
    <t>JOUGLARD Curil</t>
  </si>
  <si>
    <t>THIEFFRY Jean Sebastien</t>
  </si>
  <si>
    <t>VANBESTRATEN Anthony</t>
  </si>
  <si>
    <t>GEKIERE Aurelien</t>
  </si>
  <si>
    <t>VANBESTRATEN §Herve</t>
  </si>
  <si>
    <t>AUBRY Athenais</t>
  </si>
  <si>
    <t>7 mn 18 sec</t>
  </si>
  <si>
    <t>7 mn 28 sec</t>
  </si>
  <si>
    <t>7 mn 45 sec</t>
  </si>
  <si>
    <t>7 mn 51 sec</t>
  </si>
  <si>
    <t>8 mn 3 sec</t>
  </si>
  <si>
    <t>8 mn 24 sec</t>
  </si>
  <si>
    <t>8 mn 41 sec</t>
  </si>
  <si>
    <t>9 mn 17 sec</t>
  </si>
  <si>
    <t>9 mn 57 sec</t>
  </si>
  <si>
    <t>10 mn 54 sec</t>
  </si>
  <si>
    <t>10 mn 53 sec</t>
  </si>
  <si>
    <t>11 mn 6 sec</t>
  </si>
  <si>
    <t>7 mn 49 sec</t>
  </si>
  <si>
    <t>DESCHUTTER Sebastien</t>
  </si>
  <si>
    <t>8 mn 5 sec</t>
  </si>
  <si>
    <t>8 mn 13 sec</t>
  </si>
  <si>
    <t>9 mn 36 sec</t>
  </si>
  <si>
    <t>9 mn 53 sec</t>
  </si>
  <si>
    <t>10 mn 13 sec</t>
  </si>
  <si>
    <t>10 mn 18 sec</t>
  </si>
  <si>
    <t>11 mn 36 sec</t>
  </si>
  <si>
    <t>12 mn 36 sec</t>
  </si>
  <si>
    <t>12 mn 38 sec</t>
  </si>
  <si>
    <t>VANBESTRATEN Herve</t>
  </si>
  <si>
    <t>10 mn 21 sec</t>
  </si>
  <si>
    <t>10 mn 23 sec</t>
  </si>
  <si>
    <t>10 mn 24 sec</t>
  </si>
  <si>
    <t>10 mn 28 sec</t>
  </si>
  <si>
    <t>10 mn 29 sec</t>
  </si>
  <si>
    <t>10 mn 58 sec</t>
  </si>
  <si>
    <t>N0</t>
  </si>
  <si>
    <t>balle hors cible</t>
  </si>
  <si>
    <t>Points Club Tir Sportif</t>
  </si>
  <si>
    <t>Rg</t>
  </si>
  <si>
    <t>serie</t>
  </si>
  <si>
    <t>points</t>
  </si>
  <si>
    <t>tirs</t>
  </si>
  <si>
    <t>n° tireur</t>
  </si>
  <si>
    <t>Rang Club Tir Sportif</t>
  </si>
  <si>
    <t>Rang 
Biathlon</t>
  </si>
  <si>
    <t>Malus</t>
  </si>
  <si>
    <t>DOUTEMENT Bernard</t>
  </si>
  <si>
    <t>TILLY Isabelle</t>
  </si>
  <si>
    <t>GILLET Martine</t>
  </si>
  <si>
    <t>Farah Fati</t>
  </si>
  <si>
    <t>GARNIER Monique</t>
  </si>
  <si>
    <t>VETINEZ Sebastien</t>
  </si>
  <si>
    <t>QUEVALLIER Jean-Claude</t>
  </si>
  <si>
    <t>Rang</t>
  </si>
  <si>
    <t>Dossard</t>
  </si>
  <si>
    <t>Points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</si>
</sst>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5" fillId="21" borderId="3" applyNumberFormat="0" applyFont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Font="1" applyAlignment="1">
      <alignment horizontal="center"/>
    </xf>
    <xf numFmtId="0" fontId="3" fillId="24" borderId="0" xfId="0" applyFont="1" applyFill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0" fillId="25" borderId="0" xfId="0" applyFill="1" applyAlignment="1" applyProtection="1">
      <alignment/>
      <protection/>
    </xf>
    <xf numFmtId="0" fontId="0" fillId="22" borderId="0" xfId="0" applyFill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" fontId="0" fillId="0" borderId="0" xfId="0" applyNumberFormat="1" applyAlignment="1">
      <alignment/>
    </xf>
    <xf numFmtId="1" fontId="5" fillId="0" borderId="0" xfId="50" applyNumberFormat="1" applyAlignment="1">
      <alignment horizontal="center"/>
      <protection/>
    </xf>
    <xf numFmtId="1" fontId="5" fillId="0" borderId="0" xfId="50" applyNumberFormat="1">
      <alignment/>
      <protection/>
    </xf>
    <xf numFmtId="1" fontId="0" fillId="26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/>
      <protection locked="0"/>
    </xf>
    <xf numFmtId="0" fontId="0" fillId="0" borderId="0" xfId="0" applyFont="1" applyAlignment="1">
      <alignment/>
    </xf>
    <xf numFmtId="0" fontId="1" fillId="25" borderId="0" xfId="0" applyFont="1" applyFill="1" applyAlignment="1" applyProtection="1">
      <alignment/>
      <protection/>
    </xf>
    <xf numFmtId="2" fontId="1" fillId="0" borderId="0" xfId="0" applyNumberFormat="1" applyFont="1" applyAlignment="1">
      <alignment/>
    </xf>
    <xf numFmtId="0" fontId="1" fillId="25" borderId="0" xfId="0" applyFont="1" applyFill="1" applyAlignment="1">
      <alignment/>
    </xf>
    <xf numFmtId="164" fontId="2" fillId="0" borderId="0" xfId="0" applyNumberFormat="1" applyFont="1" applyAlignment="1">
      <alignment horizontal="center" vertical="top" wrapText="1"/>
    </xf>
    <xf numFmtId="2" fontId="0" fillId="0" borderId="0" xfId="0" applyNumberFormat="1" applyAlignment="1">
      <alignment horizontal="center" vertical="top" wrapText="1"/>
    </xf>
    <xf numFmtId="0" fontId="0" fillId="0" borderId="0" xfId="0" applyAlignment="1" applyProtection="1">
      <alignment horizontal="center" vertical="top" wrapText="1"/>
      <protection locked="0"/>
    </xf>
    <xf numFmtId="2" fontId="1" fillId="25" borderId="0" xfId="0" applyNumberFormat="1" applyFont="1" applyFill="1" applyAlignment="1" applyProtection="1">
      <alignment horizontal="center" vertical="top" wrapText="1"/>
      <protection/>
    </xf>
    <xf numFmtId="0" fontId="0" fillId="22" borderId="0" xfId="0" applyFill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Fill="1" applyAlignment="1" applyProtection="1">
      <alignment horizontal="center" vertical="top" wrapText="1"/>
      <protection/>
    </xf>
    <xf numFmtId="1" fontId="0" fillId="0" borderId="0" xfId="0" applyNumberFormat="1" applyFill="1" applyAlignment="1" applyProtection="1">
      <alignment horizontal="center" vertical="top" wrapText="1"/>
      <protection/>
    </xf>
    <xf numFmtId="1" fontId="0" fillId="26" borderId="0" xfId="0" applyNumberFormat="1" applyFill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0" fontId="1" fillId="25" borderId="0" xfId="0" applyFont="1" applyFill="1" applyAlignment="1" applyProtection="1">
      <alignment horizontal="center" vertical="top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euil3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3.421875" style="1" bestFit="1" customWidth="1"/>
    <col min="2" max="2" width="9.57421875" style="0" bestFit="1" customWidth="1"/>
    <col min="3" max="3" width="9.421875" style="0" bestFit="1" customWidth="1"/>
    <col min="4" max="4" width="7.421875" style="0" customWidth="1"/>
    <col min="6" max="6" width="4.421875" style="0" bestFit="1" customWidth="1"/>
    <col min="7" max="7" width="25.8515625" style="18" customWidth="1"/>
    <col min="8" max="8" width="6.8515625" style="0" customWidth="1"/>
    <col min="9" max="9" width="7.28125" style="0" customWidth="1"/>
    <col min="10" max="10" width="8.7109375" style="20" customWidth="1"/>
    <col min="11" max="12" width="0" style="0" hidden="1" customWidth="1"/>
    <col min="13" max="13" width="0" style="13" hidden="1" customWidth="1"/>
    <col min="14" max="14" width="0.85546875" style="13" customWidth="1"/>
    <col min="15" max="15" width="6.57421875" style="0" customWidth="1"/>
    <col min="16" max="16" width="8.57421875" style="0" customWidth="1"/>
  </cols>
  <sheetData>
    <row r="1" spans="1:17" s="28" customFormat="1" ht="53.25" customHeight="1">
      <c r="A1" s="29" t="s">
        <v>103</v>
      </c>
      <c r="B1" s="22" t="s">
        <v>0</v>
      </c>
      <c r="C1" s="22" t="s">
        <v>1</v>
      </c>
      <c r="D1" s="23" t="s">
        <v>2</v>
      </c>
      <c r="E1" s="24" t="s">
        <v>3</v>
      </c>
      <c r="F1" s="30" t="s">
        <v>100</v>
      </c>
      <c r="G1" s="29" t="s">
        <v>4</v>
      </c>
      <c r="H1" s="31" t="s">
        <v>101</v>
      </c>
      <c r="I1" s="31" t="s">
        <v>110</v>
      </c>
      <c r="J1" s="25" t="s">
        <v>109</v>
      </c>
      <c r="K1" s="26" t="s">
        <v>5</v>
      </c>
      <c r="L1" s="26" t="s">
        <v>6</v>
      </c>
      <c r="M1" s="32" t="s">
        <v>7</v>
      </c>
      <c r="N1" s="33"/>
      <c r="O1" s="34" t="s">
        <v>102</v>
      </c>
      <c r="P1" s="35" t="s">
        <v>108</v>
      </c>
      <c r="Q1" s="27"/>
    </row>
    <row r="2" spans="1:17" ht="15.75">
      <c r="A2" s="1">
        <v>1</v>
      </c>
      <c r="B2" s="6">
        <v>41196.46246030093</v>
      </c>
      <c r="C2" s="2">
        <v>0.0060873842594446614</v>
      </c>
      <c r="D2" s="3">
        <v>8.212927756653992</v>
      </c>
      <c r="E2" s="4" t="s">
        <v>70</v>
      </c>
      <c r="F2" s="7">
        <v>401</v>
      </c>
      <c r="G2" s="17" t="s">
        <v>24</v>
      </c>
      <c r="H2" s="8">
        <v>0</v>
      </c>
      <c r="I2" s="5">
        <v>0</v>
      </c>
      <c r="J2" s="19">
        <f>RANK(M2,M$2:M$79,1)</f>
        <v>1</v>
      </c>
      <c r="K2" s="10">
        <v>8</v>
      </c>
      <c r="L2" s="10">
        <v>46</v>
      </c>
      <c r="M2" s="11">
        <v>526</v>
      </c>
      <c r="N2" s="16"/>
      <c r="O2" s="12">
        <f>VLOOKUP(F2,Feuil3!A:B,2,)</f>
        <v>86</v>
      </c>
      <c r="P2" s="9">
        <f>RANK(O2,$O$2:$O$51,)</f>
        <v>3</v>
      </c>
      <c r="Q2" s="5"/>
    </row>
    <row r="3" spans="1:17" ht="15.75">
      <c r="A3" s="1">
        <v>1</v>
      </c>
      <c r="B3" s="6">
        <v>41196.43788194445</v>
      </c>
      <c r="C3" s="2">
        <v>0.005896296301216353</v>
      </c>
      <c r="D3" s="3">
        <v>8.487229862475443</v>
      </c>
      <c r="E3" s="4" t="s">
        <v>52</v>
      </c>
      <c r="F3" s="7">
        <v>204</v>
      </c>
      <c r="G3" s="17" t="s">
        <v>11</v>
      </c>
      <c r="H3" s="8">
        <v>2</v>
      </c>
      <c r="I3" s="5">
        <v>20</v>
      </c>
      <c r="J3" s="19">
        <f>RANK(M3,M$2:M$79,1)</f>
        <v>2</v>
      </c>
      <c r="K3" s="10">
        <v>8</v>
      </c>
      <c r="L3" s="10">
        <v>49</v>
      </c>
      <c r="M3" s="11">
        <v>529</v>
      </c>
      <c r="N3" s="16"/>
      <c r="O3" s="12">
        <f>VLOOKUP(F3,Feuil3!A:B,2,)</f>
        <v>67</v>
      </c>
      <c r="P3" s="9">
        <f aca="true" t="shared" si="0" ref="P3:P51">RANK(O3,$O$2:$O$51,)</f>
        <v>43</v>
      </c>
      <c r="Q3" s="5"/>
    </row>
    <row r="4" spans="1:17" ht="15.75">
      <c r="A4" s="1">
        <v>2</v>
      </c>
      <c r="B4" s="6">
        <v>41196.46258912037</v>
      </c>
      <c r="C4" s="2">
        <v>0.006216203699295875</v>
      </c>
      <c r="D4" s="3">
        <v>8.044692737430168</v>
      </c>
      <c r="E4" s="4" t="s">
        <v>71</v>
      </c>
      <c r="F4" s="7">
        <v>402</v>
      </c>
      <c r="G4" s="17" t="s">
        <v>25</v>
      </c>
      <c r="H4" s="8">
        <v>1</v>
      </c>
      <c r="I4" s="5">
        <v>10</v>
      </c>
      <c r="J4" s="19">
        <f>RANK(M4,M$2:M$79,1)</f>
        <v>3</v>
      </c>
      <c r="K4" s="10">
        <v>9</v>
      </c>
      <c r="L4" s="10">
        <v>7</v>
      </c>
      <c r="M4" s="11">
        <v>547</v>
      </c>
      <c r="N4" s="16"/>
      <c r="O4" s="12">
        <f>VLOOKUP(F4,Feuil3!A:B,2,)</f>
        <v>69</v>
      </c>
      <c r="P4" s="9">
        <f t="shared" si="0"/>
        <v>42</v>
      </c>
      <c r="Q4" s="5"/>
    </row>
    <row r="5" spans="1:17" ht="15.75">
      <c r="A5" s="1">
        <v>3</v>
      </c>
      <c r="B5" s="6">
        <v>41196.462830902776</v>
      </c>
      <c r="C5" s="2">
        <v>0.006457986106397584</v>
      </c>
      <c r="D5" s="3">
        <v>7.741935483870967</v>
      </c>
      <c r="E5" s="4" t="s">
        <v>72</v>
      </c>
      <c r="F5" s="7">
        <v>412</v>
      </c>
      <c r="G5" s="17" t="s">
        <v>35</v>
      </c>
      <c r="H5" s="8">
        <v>0</v>
      </c>
      <c r="I5" s="5">
        <v>0</v>
      </c>
      <c r="J5" s="19">
        <f>RANK(M5,M$2:M$79,1)</f>
        <v>4</v>
      </c>
      <c r="K5" s="10">
        <v>9</v>
      </c>
      <c r="L5" s="10">
        <v>18</v>
      </c>
      <c r="M5" s="11">
        <v>558</v>
      </c>
      <c r="N5" s="16"/>
      <c r="O5" s="12">
        <f>VLOOKUP(F5,Feuil3!A:B,2,)</f>
        <v>86</v>
      </c>
      <c r="P5" s="9">
        <f t="shared" si="0"/>
        <v>3</v>
      </c>
      <c r="Q5" s="5"/>
    </row>
    <row r="6" spans="1:17" ht="15.75">
      <c r="A6" s="1">
        <v>6</v>
      </c>
      <c r="B6" s="6">
        <v>41196.46290960648</v>
      </c>
      <c r="C6" s="2">
        <v>0.0065366898124921136</v>
      </c>
      <c r="D6" s="3">
        <v>7.646017699115045</v>
      </c>
      <c r="E6" s="4" t="s">
        <v>73</v>
      </c>
      <c r="F6" s="7">
        <v>404</v>
      </c>
      <c r="G6" s="17" t="s">
        <v>27</v>
      </c>
      <c r="H6" s="8">
        <v>0</v>
      </c>
      <c r="I6" s="5">
        <v>0</v>
      </c>
      <c r="J6" s="19">
        <f>RANK(M6,M$2:M$79,1)</f>
        <v>5</v>
      </c>
      <c r="K6" s="10">
        <v>9</v>
      </c>
      <c r="L6" s="10">
        <v>25</v>
      </c>
      <c r="M6" s="11">
        <v>565</v>
      </c>
      <c r="N6" s="16"/>
      <c r="O6" s="12">
        <f>VLOOKUP(F6,Feuil3!A:B,2,)</f>
        <v>80</v>
      </c>
      <c r="P6" s="9">
        <f t="shared" si="0"/>
        <v>14</v>
      </c>
      <c r="Q6" s="5"/>
    </row>
    <row r="7" spans="1:17" ht="15.75">
      <c r="A7" s="1">
        <v>2</v>
      </c>
      <c r="B7" s="6">
        <v>41196.43818784722</v>
      </c>
      <c r="C7" s="2">
        <v>0.006202199074323289</v>
      </c>
      <c r="D7" s="3">
        <v>8.059701492537313</v>
      </c>
      <c r="E7" s="4" t="s">
        <v>53</v>
      </c>
      <c r="F7" s="7">
        <v>209</v>
      </c>
      <c r="G7" s="17" t="s">
        <v>16</v>
      </c>
      <c r="H7" s="8">
        <v>3</v>
      </c>
      <c r="I7" s="5">
        <v>30</v>
      </c>
      <c r="J7" s="19">
        <f>RANK(M7,M$2:M$79,1)</f>
        <v>6</v>
      </c>
      <c r="K7" s="10">
        <v>9</v>
      </c>
      <c r="L7" s="10">
        <v>26</v>
      </c>
      <c r="M7" s="11">
        <v>566</v>
      </c>
      <c r="N7" s="16"/>
      <c r="O7" s="12">
        <f>VLOOKUP(F7,Feuil3!A:B,2,)</f>
        <v>75</v>
      </c>
      <c r="P7" s="9">
        <f t="shared" si="0"/>
        <v>28</v>
      </c>
      <c r="Q7" s="5"/>
    </row>
    <row r="8" spans="1:17" ht="15.75">
      <c r="A8" s="1">
        <v>1</v>
      </c>
      <c r="B8" s="6">
        <v>41196.50875949074</v>
      </c>
      <c r="C8" s="2">
        <v>0.006514120366773568</v>
      </c>
      <c r="D8" s="3">
        <v>7.673179396092363</v>
      </c>
      <c r="E8" s="4" t="s">
        <v>82</v>
      </c>
      <c r="F8" s="7">
        <v>602</v>
      </c>
      <c r="G8" s="17" t="s">
        <v>83</v>
      </c>
      <c r="H8" s="8">
        <v>1</v>
      </c>
      <c r="I8" s="5">
        <v>10</v>
      </c>
      <c r="J8" s="19">
        <f>RANK(M8,M$2:M$79,1)</f>
        <v>7</v>
      </c>
      <c r="K8" s="10">
        <v>9</v>
      </c>
      <c r="L8" s="10">
        <v>33</v>
      </c>
      <c r="M8" s="11">
        <v>573</v>
      </c>
      <c r="N8" s="16"/>
      <c r="O8" s="12">
        <f>VLOOKUP(F8,Feuil3!A:B,2,)</f>
        <v>75</v>
      </c>
      <c r="P8" s="9">
        <f t="shared" si="0"/>
        <v>28</v>
      </c>
      <c r="Q8" s="5"/>
    </row>
    <row r="9" spans="1:17" ht="15.75">
      <c r="A9" s="1">
        <v>3</v>
      </c>
      <c r="B9" s="6">
        <v>41196.438278125</v>
      </c>
      <c r="C9" s="2">
        <v>0.006292476857197471</v>
      </c>
      <c r="D9" s="3">
        <v>7.9411764705882355</v>
      </c>
      <c r="E9" s="4" t="s">
        <v>54</v>
      </c>
      <c r="F9" s="7">
        <v>202</v>
      </c>
      <c r="G9" s="17" t="s">
        <v>9</v>
      </c>
      <c r="H9" s="8">
        <v>4</v>
      </c>
      <c r="I9" s="5">
        <v>40</v>
      </c>
      <c r="J9" s="19">
        <f>RANK(M9,M$2:M$79,1)</f>
        <v>8</v>
      </c>
      <c r="K9" s="10">
        <v>9</v>
      </c>
      <c r="L9" s="10">
        <v>44</v>
      </c>
      <c r="M9" s="11">
        <v>584</v>
      </c>
      <c r="N9" s="16"/>
      <c r="O9" s="12">
        <f>VLOOKUP(F9,Feuil3!A:B,2,)</f>
        <v>70</v>
      </c>
      <c r="P9" s="9">
        <f t="shared" si="0"/>
        <v>40</v>
      </c>
      <c r="Q9" s="5"/>
    </row>
    <row r="10" spans="1:17" ht="15.75">
      <c r="A10" s="1">
        <v>6</v>
      </c>
      <c r="B10" s="6">
        <v>41196.438433449075</v>
      </c>
      <c r="C10" s="2">
        <v>0.0064478009298909456</v>
      </c>
      <c r="D10" s="3">
        <v>7.755834829443447</v>
      </c>
      <c r="E10" s="4" t="s">
        <v>55</v>
      </c>
      <c r="F10" s="7">
        <v>206</v>
      </c>
      <c r="G10" s="17" t="s">
        <v>13</v>
      </c>
      <c r="H10" s="8">
        <v>4</v>
      </c>
      <c r="I10" s="5">
        <v>40</v>
      </c>
      <c r="J10" s="19">
        <f>RANK(M10,M$2:M$79,1)</f>
        <v>9</v>
      </c>
      <c r="K10" s="10">
        <v>9</v>
      </c>
      <c r="L10" s="10">
        <v>57</v>
      </c>
      <c r="M10" s="11">
        <v>597</v>
      </c>
      <c r="N10" s="16"/>
      <c r="O10" s="12">
        <f>VLOOKUP(F10,Feuil3!A:B,2,)</f>
        <v>65</v>
      </c>
      <c r="P10" s="9">
        <f t="shared" si="0"/>
        <v>44</v>
      </c>
      <c r="Q10" s="5"/>
    </row>
    <row r="11" spans="1:17" ht="15.75">
      <c r="A11" s="1">
        <v>5</v>
      </c>
      <c r="B11" s="6">
        <v>41196.43868506944</v>
      </c>
      <c r="C11" s="2">
        <v>0.006699421297525987</v>
      </c>
      <c r="D11" s="3">
        <v>7.461139896373057</v>
      </c>
      <c r="E11" s="4" t="s">
        <v>57</v>
      </c>
      <c r="F11" s="7">
        <v>203</v>
      </c>
      <c r="G11" s="17" t="s">
        <v>10</v>
      </c>
      <c r="H11" s="8">
        <v>3</v>
      </c>
      <c r="I11" s="5">
        <v>30</v>
      </c>
      <c r="J11" s="19">
        <f>RANK(M11,M$2:M$79,1)</f>
        <v>10</v>
      </c>
      <c r="K11" s="10">
        <v>10</v>
      </c>
      <c r="L11" s="10">
        <v>9</v>
      </c>
      <c r="M11" s="11">
        <v>609</v>
      </c>
      <c r="N11" s="16"/>
      <c r="O11" s="12">
        <f>VLOOKUP(F11,Feuil3!A:B,2,)</f>
        <v>79</v>
      </c>
      <c r="P11" s="9">
        <f t="shared" si="0"/>
        <v>17</v>
      </c>
      <c r="Q11" s="5"/>
    </row>
    <row r="12" spans="1:17" ht="15.75">
      <c r="A12" s="1">
        <v>4</v>
      </c>
      <c r="B12" s="6">
        <v>41196.463084953706</v>
      </c>
      <c r="C12" s="2">
        <v>0.006712037036777474</v>
      </c>
      <c r="D12" s="3">
        <v>7.448275862068966</v>
      </c>
      <c r="E12" s="4" t="s">
        <v>74</v>
      </c>
      <c r="F12" s="7">
        <v>411</v>
      </c>
      <c r="G12" s="17" t="s">
        <v>34</v>
      </c>
      <c r="H12" s="8">
        <v>3</v>
      </c>
      <c r="I12" s="5">
        <v>30</v>
      </c>
      <c r="J12" s="19">
        <f>RANK(M12,M$2:M$79,1)</f>
        <v>11</v>
      </c>
      <c r="K12" s="10">
        <v>10</v>
      </c>
      <c r="L12" s="10">
        <v>10</v>
      </c>
      <c r="M12" s="11">
        <v>610</v>
      </c>
      <c r="N12" s="16"/>
      <c r="O12" s="12">
        <f>VLOOKUP(F12,Feuil3!A:B,2,)</f>
        <v>70</v>
      </c>
      <c r="P12" s="9">
        <f t="shared" si="0"/>
        <v>40</v>
      </c>
      <c r="Q12" s="5"/>
    </row>
    <row r="13" spans="1:17" ht="15.75">
      <c r="A13" s="1">
        <v>7</v>
      </c>
      <c r="B13" s="6">
        <v>41196.438734027775</v>
      </c>
      <c r="C13" s="2">
        <v>0.006748379630153067</v>
      </c>
      <c r="D13" s="3">
        <v>7.409948542024013</v>
      </c>
      <c r="E13" s="4" t="s">
        <v>58</v>
      </c>
      <c r="F13" s="7">
        <v>208</v>
      </c>
      <c r="G13" s="17" t="s">
        <v>15</v>
      </c>
      <c r="H13" s="8">
        <v>3</v>
      </c>
      <c r="I13" s="5">
        <v>30</v>
      </c>
      <c r="J13" s="19">
        <f>RANK(M13,M$2:M$79,1)</f>
        <v>12</v>
      </c>
      <c r="K13" s="10">
        <v>10</v>
      </c>
      <c r="L13" s="10">
        <v>13</v>
      </c>
      <c r="M13" s="11">
        <v>613</v>
      </c>
      <c r="N13" s="16"/>
      <c r="O13" s="12">
        <f>VLOOKUP(F13,Feuil3!A:B,2,)</f>
        <v>77</v>
      </c>
      <c r="P13" s="9">
        <f t="shared" si="0"/>
        <v>22</v>
      </c>
      <c r="Q13" s="5"/>
    </row>
    <row r="14" spans="1:17" ht="15.75">
      <c r="A14" s="1">
        <v>4</v>
      </c>
      <c r="B14" s="6">
        <v>41196.43855104167</v>
      </c>
      <c r="C14" s="2">
        <v>0.006565393523487728</v>
      </c>
      <c r="D14" s="3">
        <v>7.6190476190476195</v>
      </c>
      <c r="E14" s="4" t="s">
        <v>56</v>
      </c>
      <c r="F14" s="7">
        <v>207</v>
      </c>
      <c r="G14" s="17" t="s">
        <v>14</v>
      </c>
      <c r="H14" s="8">
        <v>5</v>
      </c>
      <c r="I14" s="5">
        <v>50</v>
      </c>
      <c r="J14" s="19">
        <f>RANK(M14,M$2:M$79,1)</f>
        <v>13</v>
      </c>
      <c r="K14" s="10">
        <v>10</v>
      </c>
      <c r="L14" s="10">
        <v>17</v>
      </c>
      <c r="M14" s="11">
        <v>617</v>
      </c>
      <c r="N14" s="16"/>
      <c r="O14" s="12">
        <f>VLOOKUP(F14,Feuil3!A:B,2,)</f>
        <v>71</v>
      </c>
      <c r="P14" s="9">
        <f t="shared" si="0"/>
        <v>39</v>
      </c>
      <c r="Q14" s="5"/>
    </row>
    <row r="15" spans="1:17" ht="15.75">
      <c r="A15" s="1">
        <v>8</v>
      </c>
      <c r="B15" s="6">
        <v>41196.438808217594</v>
      </c>
      <c r="C15" s="2">
        <v>0.006822569448559079</v>
      </c>
      <c r="D15" s="3">
        <v>7.33446519524618</v>
      </c>
      <c r="E15" s="4" t="s">
        <v>59</v>
      </c>
      <c r="F15" s="7">
        <v>210</v>
      </c>
      <c r="G15" s="17" t="s">
        <v>17</v>
      </c>
      <c r="H15" s="8">
        <v>3</v>
      </c>
      <c r="I15" s="5">
        <v>30</v>
      </c>
      <c r="J15" s="19">
        <f>RANK(M15,M$2:M$79,1)</f>
        <v>14</v>
      </c>
      <c r="K15" s="10">
        <v>10</v>
      </c>
      <c r="L15" s="10">
        <v>19</v>
      </c>
      <c r="M15" s="11">
        <v>619</v>
      </c>
      <c r="N15" s="16"/>
      <c r="O15" s="12">
        <f>VLOOKUP(F15,Feuil3!A:B,2,)</f>
        <v>78</v>
      </c>
      <c r="P15" s="9">
        <f t="shared" si="0"/>
        <v>20</v>
      </c>
      <c r="Q15" s="5"/>
    </row>
    <row r="16" spans="1:17" ht="15.75">
      <c r="A16" s="1">
        <v>2</v>
      </c>
      <c r="B16" s="6">
        <v>41196.50898414352</v>
      </c>
      <c r="C16" s="2">
        <v>0.006738773146935273</v>
      </c>
      <c r="D16" s="3">
        <v>7.422680412371134</v>
      </c>
      <c r="E16" s="4" t="s">
        <v>84</v>
      </c>
      <c r="F16" s="7">
        <v>605</v>
      </c>
      <c r="G16" s="17" t="s">
        <v>39</v>
      </c>
      <c r="H16" s="8">
        <v>4</v>
      </c>
      <c r="I16" s="5">
        <v>40</v>
      </c>
      <c r="J16" s="19">
        <f>RANK(M16,M$2:M$79,1)</f>
        <v>15</v>
      </c>
      <c r="K16" s="10">
        <v>10</v>
      </c>
      <c r="L16" s="10">
        <v>22</v>
      </c>
      <c r="M16" s="11">
        <v>622</v>
      </c>
      <c r="N16" s="16"/>
      <c r="O16" s="12">
        <f>VLOOKUP(F16,Feuil3!A:B,2,)</f>
        <v>62</v>
      </c>
      <c r="P16" s="9">
        <f t="shared" si="0"/>
        <v>48</v>
      </c>
      <c r="Q16" s="5"/>
    </row>
    <row r="17" spans="1:17" ht="15.75">
      <c r="A17" s="1">
        <v>3</v>
      </c>
      <c r="B17" s="6">
        <v>41196.50899594907</v>
      </c>
      <c r="C17" s="2">
        <v>0.006750578701030463</v>
      </c>
      <c r="D17" s="3">
        <v>7.409948542024013</v>
      </c>
      <c r="E17" s="4" t="s">
        <v>58</v>
      </c>
      <c r="F17" s="7">
        <v>610</v>
      </c>
      <c r="G17" s="17" t="s">
        <v>44</v>
      </c>
      <c r="H17" s="8">
        <v>4</v>
      </c>
      <c r="I17" s="5">
        <v>40</v>
      </c>
      <c r="J17" s="19">
        <f>RANK(M17,M$2:M$79,1)</f>
        <v>16</v>
      </c>
      <c r="K17" s="10">
        <v>10</v>
      </c>
      <c r="L17" s="10">
        <v>23</v>
      </c>
      <c r="M17" s="11">
        <v>623</v>
      </c>
      <c r="N17" s="16"/>
      <c r="O17" s="12">
        <f>VLOOKUP(F17,Feuil3!A:B,2,)</f>
        <v>73</v>
      </c>
      <c r="P17" s="9">
        <f t="shared" si="0"/>
        <v>33</v>
      </c>
      <c r="Q17" s="5"/>
    </row>
    <row r="18" spans="1:17" ht="15.75">
      <c r="A18" s="1">
        <v>5</v>
      </c>
      <c r="B18" s="6">
        <v>41196.46337673611</v>
      </c>
      <c r="C18" s="2">
        <v>0.007003819438978098</v>
      </c>
      <c r="D18" s="3">
        <v>7.140495867768594</v>
      </c>
      <c r="E18" s="4" t="s">
        <v>75</v>
      </c>
      <c r="F18" s="7">
        <v>410</v>
      </c>
      <c r="G18" s="17" t="s">
        <v>33</v>
      </c>
      <c r="H18" s="8">
        <v>2</v>
      </c>
      <c r="I18" s="5">
        <v>20</v>
      </c>
      <c r="J18" s="19">
        <f>RANK(M18,M$2:M$79,1)</f>
        <v>17</v>
      </c>
      <c r="K18" s="10">
        <v>10</v>
      </c>
      <c r="L18" s="10">
        <v>25</v>
      </c>
      <c r="M18" s="11">
        <v>625</v>
      </c>
      <c r="N18" s="16"/>
      <c r="O18" s="12">
        <f>VLOOKUP(F18,Feuil3!A:B,2,)</f>
        <v>74</v>
      </c>
      <c r="P18" s="9">
        <f t="shared" si="0"/>
        <v>31</v>
      </c>
      <c r="Q18" s="5"/>
    </row>
    <row r="19" spans="1:17" ht="15.75">
      <c r="A19" s="1">
        <v>7</v>
      </c>
      <c r="B19" s="6">
        <v>41196.46360150463</v>
      </c>
      <c r="C19" s="2">
        <v>0.007228587957797572</v>
      </c>
      <c r="D19" s="3">
        <v>6.912000000000001</v>
      </c>
      <c r="E19" s="4" t="s">
        <v>76</v>
      </c>
      <c r="F19" s="7">
        <v>405</v>
      </c>
      <c r="G19" s="17" t="s">
        <v>28</v>
      </c>
      <c r="H19" s="8">
        <v>2</v>
      </c>
      <c r="I19" s="5">
        <v>20</v>
      </c>
      <c r="J19" s="19">
        <f>RANK(M19,M$2:M$79,1)</f>
        <v>18</v>
      </c>
      <c r="K19" s="10">
        <v>10</v>
      </c>
      <c r="L19" s="10">
        <v>45</v>
      </c>
      <c r="M19" s="11">
        <v>645</v>
      </c>
      <c r="N19" s="16"/>
      <c r="O19" s="12">
        <f>VLOOKUP(F19,Feuil3!A:B,2,)</f>
        <v>77</v>
      </c>
      <c r="P19" s="9">
        <f t="shared" si="0"/>
        <v>22</v>
      </c>
      <c r="Q19" s="5"/>
    </row>
    <row r="20" spans="1:17" ht="15.75">
      <c r="A20" s="1">
        <v>6</v>
      </c>
      <c r="B20" s="6">
        <v>41196.50910023148</v>
      </c>
      <c r="C20" s="2">
        <v>0.0068548611088772304</v>
      </c>
      <c r="D20" s="3">
        <v>7.297297297297297</v>
      </c>
      <c r="E20" s="4" t="s">
        <v>85</v>
      </c>
      <c r="F20" s="7">
        <v>604</v>
      </c>
      <c r="G20" s="17" t="s">
        <v>38</v>
      </c>
      <c r="H20" s="8">
        <v>6</v>
      </c>
      <c r="I20" s="5">
        <v>60</v>
      </c>
      <c r="J20" s="19">
        <f>RANK(M20,M$2:M$79,1)</f>
        <v>19</v>
      </c>
      <c r="K20" s="10">
        <v>10</v>
      </c>
      <c r="L20" s="10">
        <v>52</v>
      </c>
      <c r="M20" s="11">
        <v>652</v>
      </c>
      <c r="N20" s="16"/>
      <c r="O20" s="12">
        <f>VLOOKUP(F20,Feuil3!A:B,2,)</f>
        <v>58</v>
      </c>
      <c r="P20" s="9">
        <f t="shared" si="0"/>
        <v>49</v>
      </c>
      <c r="Q20" s="5"/>
    </row>
    <row r="21" spans="1:17" ht="15.75">
      <c r="A21" s="1">
        <v>8</v>
      </c>
      <c r="B21" s="6">
        <v>41196.46410092593</v>
      </c>
      <c r="C21" s="2">
        <v>0.007728009259153623</v>
      </c>
      <c r="D21" s="3">
        <v>6.467065868263473</v>
      </c>
      <c r="E21" s="4" t="s">
        <v>77</v>
      </c>
      <c r="F21" s="7">
        <v>403</v>
      </c>
      <c r="G21" s="17" t="s">
        <v>26</v>
      </c>
      <c r="H21" s="8">
        <v>0</v>
      </c>
      <c r="I21" s="5">
        <v>0</v>
      </c>
      <c r="J21" s="19">
        <f>RANK(M21,M$2:M$79,1)</f>
        <v>20</v>
      </c>
      <c r="K21" s="10">
        <v>11</v>
      </c>
      <c r="L21" s="10">
        <v>8</v>
      </c>
      <c r="M21" s="11">
        <v>668</v>
      </c>
      <c r="N21" s="16"/>
      <c r="O21" s="12">
        <f>VLOOKUP(F21,Feuil3!A:B,2,)</f>
        <v>88</v>
      </c>
      <c r="P21" s="9">
        <f t="shared" si="0"/>
        <v>1</v>
      </c>
      <c r="Q21" s="5"/>
    </row>
    <row r="22" spans="1:17" ht="15.75">
      <c r="A22" s="1">
        <v>9</v>
      </c>
      <c r="B22" s="6">
        <v>41196.439771412035</v>
      </c>
      <c r="C22" s="2">
        <v>0.007785763889842201</v>
      </c>
      <c r="D22" s="3">
        <v>6.419019316493314</v>
      </c>
      <c r="E22" s="4" t="s">
        <v>60</v>
      </c>
      <c r="F22" s="7">
        <v>201</v>
      </c>
      <c r="G22" s="17" t="s">
        <v>8</v>
      </c>
      <c r="H22" s="8">
        <v>3</v>
      </c>
      <c r="I22" s="5">
        <v>30</v>
      </c>
      <c r="J22" s="19">
        <f>RANK(M22,M$2:M$79,1)</f>
        <v>21</v>
      </c>
      <c r="K22" s="10">
        <v>11</v>
      </c>
      <c r="L22" s="10">
        <v>43</v>
      </c>
      <c r="M22" s="11">
        <v>703</v>
      </c>
      <c r="N22" s="16"/>
      <c r="O22" s="12">
        <f>VLOOKUP(F22,Feuil3!A:B,2,)</f>
        <v>82</v>
      </c>
      <c r="P22" s="9">
        <f t="shared" si="0"/>
        <v>10</v>
      </c>
      <c r="Q22" s="5"/>
    </row>
    <row r="23" spans="1:17" ht="15.75">
      <c r="A23" s="1">
        <v>3</v>
      </c>
      <c r="B23" s="6">
        <v>41196.410758101854</v>
      </c>
      <c r="C23" s="2">
        <v>0.008148148153850343</v>
      </c>
      <c r="D23" s="3">
        <v>6.136363636363637</v>
      </c>
      <c r="E23" s="4" t="s">
        <v>48</v>
      </c>
      <c r="F23" s="7">
        <v>106</v>
      </c>
      <c r="G23" s="17" t="s">
        <v>23</v>
      </c>
      <c r="H23" s="8">
        <v>0</v>
      </c>
      <c r="I23" s="5">
        <v>0</v>
      </c>
      <c r="J23" s="19">
        <f>RANK(M23,M$2:M$79,1)</f>
        <v>22</v>
      </c>
      <c r="K23" s="10">
        <v>11</v>
      </c>
      <c r="L23" s="10">
        <v>44</v>
      </c>
      <c r="M23" s="11">
        <v>704</v>
      </c>
      <c r="N23" s="16"/>
      <c r="O23" s="12">
        <f>VLOOKUP(F23,Feuil3!A:B,2,)</f>
        <v>79</v>
      </c>
      <c r="P23" s="9">
        <f t="shared" si="0"/>
        <v>17</v>
      </c>
      <c r="Q23" s="5"/>
    </row>
    <row r="24" spans="1:17" ht="15.75">
      <c r="A24" s="1">
        <v>2</v>
      </c>
      <c r="B24" s="6">
        <v>41196.41069618056</v>
      </c>
      <c r="C24" s="2">
        <v>0.008086226858722512</v>
      </c>
      <c r="D24" s="3">
        <v>6.180257510729613</v>
      </c>
      <c r="E24" s="4" t="s">
        <v>47</v>
      </c>
      <c r="F24" s="7">
        <v>105</v>
      </c>
      <c r="G24" s="17" t="s">
        <v>22</v>
      </c>
      <c r="H24" s="8">
        <v>1</v>
      </c>
      <c r="I24" s="5">
        <v>10</v>
      </c>
      <c r="J24" s="19">
        <f>RANK(M24,M$2:M$79,1)</f>
        <v>23</v>
      </c>
      <c r="K24" s="10">
        <v>11</v>
      </c>
      <c r="L24" s="10">
        <v>49</v>
      </c>
      <c r="M24" s="11">
        <v>709</v>
      </c>
      <c r="N24" s="16"/>
      <c r="O24" s="12">
        <f>VLOOKUP(F24,Feuil3!A:B,2,)</f>
        <v>85</v>
      </c>
      <c r="P24" s="9">
        <f t="shared" si="0"/>
        <v>6</v>
      </c>
      <c r="Q24" s="5"/>
    </row>
    <row r="25" spans="1:17" ht="15.75">
      <c r="A25" s="1">
        <v>4</v>
      </c>
      <c r="B25" s="6">
        <v>41196.51023888889</v>
      </c>
      <c r="C25" s="2">
        <v>0.007993518520379439</v>
      </c>
      <c r="D25" s="3">
        <v>6.251808972503618</v>
      </c>
      <c r="E25" s="4" t="s">
        <v>86</v>
      </c>
      <c r="F25" s="7">
        <v>609</v>
      </c>
      <c r="G25" s="17" t="s">
        <v>43</v>
      </c>
      <c r="H25" s="8">
        <v>2</v>
      </c>
      <c r="I25" s="5">
        <v>20</v>
      </c>
      <c r="J25" s="19">
        <f>RANK(M25,M$2:M$79,1)</f>
        <v>24</v>
      </c>
      <c r="K25" s="10">
        <v>11</v>
      </c>
      <c r="L25" s="10">
        <v>51</v>
      </c>
      <c r="M25" s="11">
        <v>711</v>
      </c>
      <c r="N25" s="16"/>
      <c r="O25" s="12">
        <f>VLOOKUP(F25,Feuil3!A:B,2,)</f>
        <v>79</v>
      </c>
      <c r="P25" s="9">
        <f t="shared" si="0"/>
        <v>17</v>
      </c>
      <c r="Q25" s="5"/>
    </row>
    <row r="26" spans="1:17" ht="15.75">
      <c r="A26" s="1">
        <v>10</v>
      </c>
      <c r="B26" s="6">
        <v>41196.464663541665</v>
      </c>
      <c r="C26" s="2">
        <v>0.008290624995424878</v>
      </c>
      <c r="D26" s="3">
        <v>6.033519553072626</v>
      </c>
      <c r="E26" s="4" t="s">
        <v>78</v>
      </c>
      <c r="F26" s="7">
        <v>409</v>
      </c>
      <c r="G26" s="17" t="s">
        <v>32</v>
      </c>
      <c r="H26" s="8">
        <v>0</v>
      </c>
      <c r="I26" s="5">
        <v>0</v>
      </c>
      <c r="J26" s="19">
        <f>RANK(M26,M$2:M$79,1)</f>
        <v>25</v>
      </c>
      <c r="K26" s="10">
        <v>11</v>
      </c>
      <c r="L26" s="10">
        <v>56</v>
      </c>
      <c r="M26" s="11">
        <v>716</v>
      </c>
      <c r="N26" s="16"/>
      <c r="O26" s="12">
        <f>VLOOKUP(F26,Feuil3!A:B,2,)</f>
        <v>86</v>
      </c>
      <c r="P26" s="9">
        <f t="shared" si="0"/>
        <v>3</v>
      </c>
      <c r="Q26" s="5"/>
    </row>
    <row r="27" spans="1:17" ht="15.75">
      <c r="A27" s="1">
        <v>4</v>
      </c>
      <c r="B27" s="6">
        <v>41196.410890046296</v>
      </c>
      <c r="C27" s="2">
        <v>0.008280092595668975</v>
      </c>
      <c r="D27" s="3">
        <v>6.0419580419580425</v>
      </c>
      <c r="E27" s="4" t="s">
        <v>50</v>
      </c>
      <c r="F27" s="7">
        <v>103</v>
      </c>
      <c r="G27" s="17" t="s">
        <v>20</v>
      </c>
      <c r="H27" s="8">
        <v>2</v>
      </c>
      <c r="I27" s="5">
        <v>20</v>
      </c>
      <c r="J27" s="19">
        <f>RANK(M27,M$2:M$79,1)</f>
        <v>26</v>
      </c>
      <c r="K27" s="10">
        <v>12</v>
      </c>
      <c r="L27" s="10">
        <v>15</v>
      </c>
      <c r="M27" s="11">
        <v>735</v>
      </c>
      <c r="N27" s="16"/>
      <c r="O27" s="12">
        <f>VLOOKUP(F27,Feuil3!A:B,2,)</f>
        <v>81</v>
      </c>
      <c r="P27" s="9">
        <f t="shared" si="0"/>
        <v>11</v>
      </c>
      <c r="Q27" s="5"/>
    </row>
    <row r="28" spans="1:17" ht="15.75">
      <c r="A28" s="1">
        <v>6</v>
      </c>
      <c r="B28" s="6">
        <v>41196.41079710648</v>
      </c>
      <c r="C28" s="2">
        <v>0.008187152780010365</v>
      </c>
      <c r="D28" s="3">
        <v>6.110325318246111</v>
      </c>
      <c r="E28" s="4" t="s">
        <v>49</v>
      </c>
      <c r="F28" s="7">
        <v>104</v>
      </c>
      <c r="G28" s="17" t="s">
        <v>21</v>
      </c>
      <c r="H28" s="8">
        <v>3</v>
      </c>
      <c r="I28" s="5">
        <v>30</v>
      </c>
      <c r="J28" s="19">
        <f>RANK(M28,M$2:M$79,1)</f>
        <v>27</v>
      </c>
      <c r="K28" s="10">
        <v>12</v>
      </c>
      <c r="L28" s="10">
        <v>17</v>
      </c>
      <c r="M28" s="11">
        <v>737</v>
      </c>
      <c r="N28" s="16"/>
      <c r="O28" s="12">
        <f>VLOOKUP(F28,Feuil3!A:B,2,)</f>
        <v>77</v>
      </c>
      <c r="P28" s="9">
        <f t="shared" si="0"/>
        <v>22</v>
      </c>
      <c r="Q28" s="5"/>
    </row>
    <row r="29" spans="1:17" ht="15.75">
      <c r="A29" s="1">
        <v>1</v>
      </c>
      <c r="B29" s="6">
        <v>41196.41041226852</v>
      </c>
      <c r="C29" s="2">
        <v>0.007802314816217404</v>
      </c>
      <c r="D29" s="3">
        <v>6.4094955489614245</v>
      </c>
      <c r="E29" s="4" t="s">
        <v>46</v>
      </c>
      <c r="F29" s="7">
        <v>102</v>
      </c>
      <c r="G29" s="17" t="s">
        <v>19</v>
      </c>
      <c r="H29" s="8">
        <v>7</v>
      </c>
      <c r="I29" s="5">
        <v>70</v>
      </c>
      <c r="J29" s="19">
        <f>RANK(M29,M$2:M$79,1)</f>
        <v>28</v>
      </c>
      <c r="K29" s="10">
        <v>12</v>
      </c>
      <c r="L29" s="10">
        <v>24</v>
      </c>
      <c r="M29" s="11">
        <v>744</v>
      </c>
      <c r="N29" s="16"/>
      <c r="O29" s="12">
        <f>VLOOKUP(F29,Feuil3!A:B,2,)</f>
        <v>64</v>
      </c>
      <c r="P29" s="9">
        <f t="shared" si="0"/>
        <v>46</v>
      </c>
      <c r="Q29" s="5"/>
    </row>
    <row r="30" spans="1:17" ht="15.75">
      <c r="A30" s="1">
        <v>8</v>
      </c>
      <c r="B30" s="6">
        <v>41196.51082175926</v>
      </c>
      <c r="C30" s="2">
        <v>0.008576388885558117</v>
      </c>
      <c r="D30" s="3">
        <v>5.82995951417004</v>
      </c>
      <c r="E30" s="4" t="s">
        <v>89</v>
      </c>
      <c r="F30" s="7">
        <v>601</v>
      </c>
      <c r="G30" s="17" t="s">
        <v>36</v>
      </c>
      <c r="H30" s="8">
        <v>1</v>
      </c>
      <c r="I30" s="5">
        <v>10</v>
      </c>
      <c r="J30" s="19">
        <f>RANK(M30,M$2:M$79,1)</f>
        <v>29</v>
      </c>
      <c r="K30" s="10">
        <v>12</v>
      </c>
      <c r="L30" s="10">
        <v>31</v>
      </c>
      <c r="M30" s="11">
        <v>751</v>
      </c>
      <c r="N30" s="16"/>
      <c r="O30" s="12">
        <f>VLOOKUP(F30,Feuil3!A:B,2,)</f>
        <v>83</v>
      </c>
      <c r="P30" s="9">
        <f t="shared" si="0"/>
        <v>7</v>
      </c>
      <c r="Q30" s="5"/>
    </row>
    <row r="31" spans="1:17" ht="15.75">
      <c r="A31" s="1">
        <v>1</v>
      </c>
      <c r="B31" s="6">
        <v>41196.531009375</v>
      </c>
      <c r="C31" s="2">
        <v>0.008622685185400769</v>
      </c>
      <c r="D31" s="3">
        <v>5.798657718120806</v>
      </c>
      <c r="E31" s="4" t="s">
        <v>94</v>
      </c>
      <c r="F31" s="7">
        <v>710</v>
      </c>
      <c r="G31" s="17" t="s">
        <v>12</v>
      </c>
      <c r="H31" s="8">
        <v>1</v>
      </c>
      <c r="I31" s="5">
        <v>10</v>
      </c>
      <c r="J31" s="19">
        <f>RANK(M31,M$2:M$79,1)</f>
        <v>30</v>
      </c>
      <c r="K31" s="10">
        <v>12</v>
      </c>
      <c r="L31" s="10">
        <v>35</v>
      </c>
      <c r="M31" s="11">
        <v>755</v>
      </c>
      <c r="N31" s="16"/>
      <c r="O31" s="12">
        <f>VLOOKUP(F31,Feuil3!A:B,2,)</f>
        <v>83</v>
      </c>
      <c r="P31" s="9">
        <f t="shared" si="0"/>
        <v>7</v>
      </c>
      <c r="Q31" s="5"/>
    </row>
    <row r="32" spans="1:17" ht="15.75">
      <c r="A32" s="1">
        <v>3</v>
      </c>
      <c r="B32" s="6">
        <v>41196.53102766204</v>
      </c>
      <c r="C32" s="2">
        <v>0.008640972220746335</v>
      </c>
      <c r="D32" s="3">
        <v>5.783132530120482</v>
      </c>
      <c r="E32" s="4" t="s">
        <v>95</v>
      </c>
      <c r="F32" s="7">
        <v>705</v>
      </c>
      <c r="G32" s="17" t="s">
        <v>65</v>
      </c>
      <c r="H32" s="8">
        <v>1</v>
      </c>
      <c r="I32" s="5">
        <v>10</v>
      </c>
      <c r="J32" s="19">
        <f>RANK(M32,M$2:M$79,1)</f>
        <v>31</v>
      </c>
      <c r="K32" s="10">
        <v>12</v>
      </c>
      <c r="L32" s="10">
        <v>37</v>
      </c>
      <c r="M32" s="11">
        <v>757</v>
      </c>
      <c r="N32" s="16"/>
      <c r="O32" s="12">
        <f>VLOOKUP(F32,Feuil3!A:B,2,)</f>
        <v>77</v>
      </c>
      <c r="P32" s="9">
        <f t="shared" si="0"/>
        <v>22</v>
      </c>
      <c r="Q32" s="5"/>
    </row>
    <row r="33" spans="1:17" ht="15.75">
      <c r="A33" s="1">
        <v>4</v>
      </c>
      <c r="B33" s="6">
        <v>41196.53105590278</v>
      </c>
      <c r="C33" s="2">
        <v>0.008669212962558959</v>
      </c>
      <c r="D33" s="3">
        <v>5.767690253671563</v>
      </c>
      <c r="E33" s="4" t="s">
        <v>96</v>
      </c>
      <c r="F33" s="7">
        <v>702</v>
      </c>
      <c r="G33" s="17" t="s">
        <v>63</v>
      </c>
      <c r="H33" s="8">
        <v>1</v>
      </c>
      <c r="I33" s="5">
        <v>10</v>
      </c>
      <c r="J33" s="19">
        <f>RANK(M33,M$2:M$79,1)</f>
        <v>32</v>
      </c>
      <c r="K33" s="10">
        <v>12</v>
      </c>
      <c r="L33" s="10">
        <v>39</v>
      </c>
      <c r="M33" s="11">
        <v>759</v>
      </c>
      <c r="N33" s="16"/>
      <c r="O33" s="12">
        <f>VLOOKUP(F33,Feuil3!A:B,2,)</f>
        <v>73</v>
      </c>
      <c r="P33" s="9">
        <f t="shared" si="0"/>
        <v>33</v>
      </c>
      <c r="Q33" s="5"/>
    </row>
    <row r="34" spans="1:17" ht="15.75">
      <c r="A34" s="1">
        <v>5</v>
      </c>
      <c r="B34" s="6">
        <v>41196.51048229167</v>
      </c>
      <c r="C34" s="2">
        <v>0.008236921297793742</v>
      </c>
      <c r="D34" s="3">
        <v>6.067415730337078</v>
      </c>
      <c r="E34" s="4" t="s">
        <v>87</v>
      </c>
      <c r="F34" s="7">
        <v>603</v>
      </c>
      <c r="G34" s="17" t="s">
        <v>37</v>
      </c>
      <c r="H34" s="8">
        <v>5</v>
      </c>
      <c r="I34" s="5">
        <v>50</v>
      </c>
      <c r="J34" s="19">
        <f>RANK(M34,M$2:M$79,1)</f>
        <v>33</v>
      </c>
      <c r="K34" s="10">
        <v>12</v>
      </c>
      <c r="L34" s="10">
        <v>42</v>
      </c>
      <c r="M34" s="11">
        <v>762</v>
      </c>
      <c r="N34" s="16"/>
      <c r="O34" s="12">
        <f>VLOOKUP(F34,Feuil3!A:B,2,)</f>
        <v>65</v>
      </c>
      <c r="P34" s="9">
        <f t="shared" si="0"/>
        <v>44</v>
      </c>
      <c r="Q34" s="5"/>
    </row>
    <row r="35" spans="1:17" ht="15.75">
      <c r="A35" s="1">
        <v>7</v>
      </c>
      <c r="B35" s="6">
        <v>41196.53112511574</v>
      </c>
      <c r="C35" s="2">
        <v>0.008738425924093463</v>
      </c>
      <c r="D35" s="3">
        <v>5.7218543046357615</v>
      </c>
      <c r="E35" s="4" t="s">
        <v>98</v>
      </c>
      <c r="F35" s="7">
        <v>711</v>
      </c>
      <c r="G35" s="17" t="s">
        <v>69</v>
      </c>
      <c r="H35" s="8">
        <v>1</v>
      </c>
      <c r="I35" s="5">
        <v>10</v>
      </c>
      <c r="J35" s="19">
        <f>RANK(M35,M$2:M$79,1)</f>
        <v>34</v>
      </c>
      <c r="K35" s="10">
        <v>12</v>
      </c>
      <c r="L35" s="10">
        <v>45</v>
      </c>
      <c r="M35" s="11">
        <v>765</v>
      </c>
      <c r="N35" s="16"/>
      <c r="O35" s="12">
        <f>VLOOKUP(F35,Feuil3!A:B,2,)</f>
        <v>78</v>
      </c>
      <c r="P35" s="9">
        <f t="shared" si="0"/>
        <v>20</v>
      </c>
      <c r="Q35" s="5"/>
    </row>
    <row r="36" spans="1:17" ht="15.75">
      <c r="A36" s="1">
        <v>2</v>
      </c>
      <c r="B36" s="6">
        <v>41196.5310193287</v>
      </c>
      <c r="C36" s="2">
        <v>0.00863263888459187</v>
      </c>
      <c r="D36" s="3">
        <v>5.79088471849866</v>
      </c>
      <c r="E36" s="4" t="s">
        <v>51</v>
      </c>
      <c r="F36" s="7">
        <v>709</v>
      </c>
      <c r="G36" s="17" t="s">
        <v>68</v>
      </c>
      <c r="H36" s="8">
        <v>2</v>
      </c>
      <c r="I36" s="5">
        <v>20</v>
      </c>
      <c r="J36" s="19">
        <f>RANK(M36,M$2:M$79,1)</f>
        <v>35</v>
      </c>
      <c r="K36" s="10">
        <v>12</v>
      </c>
      <c r="L36" s="10">
        <v>46</v>
      </c>
      <c r="M36" s="11">
        <v>766</v>
      </c>
      <c r="N36" s="16"/>
      <c r="O36" s="12">
        <f>VLOOKUP(F36,Feuil3!A:B,2,)</f>
        <v>76</v>
      </c>
      <c r="P36" s="9">
        <f t="shared" si="0"/>
        <v>26</v>
      </c>
      <c r="Q36" s="5"/>
    </row>
    <row r="37" spans="1:17" ht="15.75">
      <c r="A37" s="1">
        <v>6</v>
      </c>
      <c r="B37" s="6">
        <v>41196.53103344907</v>
      </c>
      <c r="C37" s="2">
        <v>0.008646759255498182</v>
      </c>
      <c r="D37" s="3">
        <v>5.783132530120482</v>
      </c>
      <c r="E37" s="4" t="s">
        <v>95</v>
      </c>
      <c r="F37" s="7">
        <v>701</v>
      </c>
      <c r="G37" s="17" t="s">
        <v>62</v>
      </c>
      <c r="H37" s="8">
        <v>2</v>
      </c>
      <c r="I37" s="5">
        <v>20</v>
      </c>
      <c r="J37" s="19">
        <f>RANK(M37,M$2:M$79,1)</f>
        <v>36</v>
      </c>
      <c r="K37" s="10">
        <v>12</v>
      </c>
      <c r="L37" s="10">
        <v>47</v>
      </c>
      <c r="M37" s="11">
        <v>767</v>
      </c>
      <c r="N37" s="16"/>
      <c r="O37" s="12">
        <f>VLOOKUP(F37,Feuil3!A:B,2,)</f>
        <v>80</v>
      </c>
      <c r="P37" s="9">
        <f t="shared" si="0"/>
        <v>14</v>
      </c>
      <c r="Q37" s="5"/>
    </row>
    <row r="38" spans="1:17" ht="15.75">
      <c r="A38" s="1">
        <v>5</v>
      </c>
      <c r="B38" s="6">
        <v>41196.41123946759</v>
      </c>
      <c r="C38" s="2">
        <v>0.008629513889900409</v>
      </c>
      <c r="D38" s="3">
        <v>5.79088471849866</v>
      </c>
      <c r="E38" s="4" t="s">
        <v>51</v>
      </c>
      <c r="F38" s="7">
        <v>101</v>
      </c>
      <c r="G38" s="17" t="s">
        <v>18</v>
      </c>
      <c r="H38" s="8">
        <v>3</v>
      </c>
      <c r="I38" s="5">
        <v>30</v>
      </c>
      <c r="J38" s="19">
        <f>RANK(M38,M$2:M$79,1)</f>
        <v>37</v>
      </c>
      <c r="K38" s="10">
        <v>12</v>
      </c>
      <c r="L38" s="10">
        <v>56</v>
      </c>
      <c r="M38" s="11">
        <v>776</v>
      </c>
      <c r="N38" s="16"/>
      <c r="O38" s="12">
        <f>VLOOKUP(F38,Feuil3!A:B,2,)</f>
        <v>80</v>
      </c>
      <c r="P38" s="9">
        <f t="shared" si="0"/>
        <v>14</v>
      </c>
      <c r="Q38" s="5"/>
    </row>
    <row r="39" spans="1:17" ht="15.75">
      <c r="A39" s="1">
        <v>7</v>
      </c>
      <c r="B39" s="6">
        <v>41196.51076365741</v>
      </c>
      <c r="C39" s="2">
        <v>0.008518287038896233</v>
      </c>
      <c r="D39" s="3">
        <v>5.869565217391304</v>
      </c>
      <c r="E39" s="4" t="s">
        <v>88</v>
      </c>
      <c r="F39" s="7">
        <v>606</v>
      </c>
      <c r="G39" s="17" t="s">
        <v>40</v>
      </c>
      <c r="H39" s="8">
        <v>4</v>
      </c>
      <c r="I39" s="5">
        <v>40</v>
      </c>
      <c r="J39" s="19">
        <f>RANK(M39,M$2:M$79,1)</f>
        <v>37</v>
      </c>
      <c r="K39" s="10">
        <v>12</v>
      </c>
      <c r="L39" s="10">
        <v>56</v>
      </c>
      <c r="M39" s="11">
        <v>776</v>
      </c>
      <c r="N39" s="16"/>
      <c r="O39" s="12">
        <f>VLOOKUP(F39,Feuil3!A:B,2,)</f>
        <v>72</v>
      </c>
      <c r="P39" s="9">
        <f t="shared" si="0"/>
        <v>36</v>
      </c>
      <c r="Q39" s="5"/>
    </row>
    <row r="40" spans="1:17" ht="15.75">
      <c r="A40" s="1">
        <v>5</v>
      </c>
      <c r="B40" s="6">
        <v>41196.531116666665</v>
      </c>
      <c r="C40" s="2">
        <v>0.008729976849281229</v>
      </c>
      <c r="D40" s="3">
        <v>5.729442970822281</v>
      </c>
      <c r="E40" s="4" t="s">
        <v>97</v>
      </c>
      <c r="F40" s="7">
        <v>704</v>
      </c>
      <c r="G40" s="17" t="s">
        <v>64</v>
      </c>
      <c r="H40" s="8">
        <v>4</v>
      </c>
      <c r="I40" s="5">
        <v>40</v>
      </c>
      <c r="J40" s="19">
        <f>RANK(M40,M$2:M$79,1)</f>
        <v>39</v>
      </c>
      <c r="K40" s="10">
        <v>13</v>
      </c>
      <c r="L40" s="10">
        <v>14</v>
      </c>
      <c r="M40" s="11">
        <v>794</v>
      </c>
      <c r="N40" s="16"/>
      <c r="O40" s="12">
        <f>VLOOKUP(F40,Feuil3!A:B,2,)</f>
        <v>72</v>
      </c>
      <c r="P40" s="9">
        <f t="shared" si="0"/>
        <v>36</v>
      </c>
      <c r="Q40" s="5"/>
    </row>
    <row r="41" spans="1:17" ht="15.75">
      <c r="A41" s="1">
        <v>11</v>
      </c>
      <c r="B41" s="6">
        <v>41196.4654556713</v>
      </c>
      <c r="C41" s="2">
        <v>0.009082754630071577</v>
      </c>
      <c r="D41" s="3">
        <v>5.503184713375796</v>
      </c>
      <c r="E41" s="4" t="s">
        <v>79</v>
      </c>
      <c r="F41" s="7">
        <v>406</v>
      </c>
      <c r="G41" s="17" t="s">
        <v>29</v>
      </c>
      <c r="H41" s="8">
        <v>2</v>
      </c>
      <c r="I41" s="5">
        <v>20</v>
      </c>
      <c r="J41" s="19">
        <f>RANK(M41,M$2:M$79,1)</f>
        <v>40</v>
      </c>
      <c r="K41" s="10">
        <v>13</v>
      </c>
      <c r="L41" s="10">
        <v>25</v>
      </c>
      <c r="M41" s="11">
        <v>805</v>
      </c>
      <c r="N41" s="16"/>
      <c r="O41" s="12">
        <f>VLOOKUP(F41,Feuil3!A:B,2,)</f>
        <v>75</v>
      </c>
      <c r="P41" s="9">
        <f t="shared" si="0"/>
        <v>28</v>
      </c>
      <c r="Q41" s="5"/>
    </row>
    <row r="42" spans="1:17" ht="15.75">
      <c r="A42" s="1">
        <v>11</v>
      </c>
      <c r="B42" s="6">
        <v>41196.53153564815</v>
      </c>
      <c r="C42" s="2">
        <v>0.009148958335572388</v>
      </c>
      <c r="D42" s="3">
        <v>5.468354430379747</v>
      </c>
      <c r="E42" s="4" t="s">
        <v>99</v>
      </c>
      <c r="F42" s="7">
        <v>703</v>
      </c>
      <c r="G42" s="17" t="s">
        <v>13</v>
      </c>
      <c r="H42" s="8">
        <v>2</v>
      </c>
      <c r="I42" s="5">
        <v>20</v>
      </c>
      <c r="J42" s="19">
        <f>RANK(M42,M$2:M$79,1)</f>
        <v>41</v>
      </c>
      <c r="K42" s="10">
        <v>13</v>
      </c>
      <c r="L42" s="10">
        <v>30</v>
      </c>
      <c r="M42" s="11">
        <v>810</v>
      </c>
      <c r="N42" s="16"/>
      <c r="O42" s="12">
        <f>VLOOKUP(F42,Feuil3!A:B,2,)</f>
        <v>76</v>
      </c>
      <c r="P42" s="9">
        <f t="shared" si="0"/>
        <v>26</v>
      </c>
      <c r="Q42" s="5"/>
    </row>
    <row r="43" spans="1:17" ht="15.75">
      <c r="A43" s="1">
        <v>8</v>
      </c>
      <c r="B43" s="6">
        <v>41196.531515625</v>
      </c>
      <c r="C43" s="2">
        <v>0.009128935183980502</v>
      </c>
      <c r="D43" s="3">
        <v>5.475285171102661</v>
      </c>
      <c r="E43" s="4" t="s">
        <v>99</v>
      </c>
      <c r="F43" s="7">
        <v>707</v>
      </c>
      <c r="G43" s="17" t="s">
        <v>11</v>
      </c>
      <c r="H43" s="8">
        <v>3</v>
      </c>
      <c r="I43" s="5">
        <v>30</v>
      </c>
      <c r="J43" s="19">
        <f>RANK(M43,M$2:M$79,1)</f>
        <v>42</v>
      </c>
      <c r="K43" s="10">
        <v>13</v>
      </c>
      <c r="L43" s="10">
        <v>39</v>
      </c>
      <c r="M43" s="11">
        <v>819</v>
      </c>
      <c r="N43" s="16"/>
      <c r="O43" s="12">
        <f>VLOOKUP(F43,Feuil3!A:B,2,)</f>
        <v>72</v>
      </c>
      <c r="P43" s="9">
        <f t="shared" si="0"/>
        <v>36</v>
      </c>
      <c r="Q43" s="5"/>
    </row>
    <row r="44" spans="1:17" ht="15.75">
      <c r="A44" s="1">
        <v>9</v>
      </c>
      <c r="B44" s="6">
        <v>41196.4656150463</v>
      </c>
      <c r="C44" s="2">
        <v>0.009242129628546536</v>
      </c>
      <c r="D44" s="3">
        <v>5.406758448060075</v>
      </c>
      <c r="E44" s="4" t="s">
        <v>81</v>
      </c>
      <c r="F44" s="7">
        <v>408</v>
      </c>
      <c r="G44" s="17" t="s">
        <v>31</v>
      </c>
      <c r="H44" s="8">
        <v>3</v>
      </c>
      <c r="I44" s="5">
        <v>30</v>
      </c>
      <c r="J44" s="19">
        <f>RANK(M44,M$2:M$79,1)</f>
        <v>43</v>
      </c>
      <c r="K44" s="10">
        <v>13</v>
      </c>
      <c r="L44" s="10">
        <v>49</v>
      </c>
      <c r="M44" s="11">
        <v>829</v>
      </c>
      <c r="N44" s="16"/>
      <c r="O44" s="12">
        <f>VLOOKUP(F44,Feuil3!A:B,2,)</f>
        <v>73</v>
      </c>
      <c r="P44" s="9">
        <f t="shared" si="0"/>
        <v>33</v>
      </c>
      <c r="Q44" s="5"/>
    </row>
    <row r="45" spans="1:17" ht="15.75">
      <c r="A45" s="1">
        <v>10</v>
      </c>
      <c r="B45" s="6">
        <v>41196.531525578706</v>
      </c>
      <c r="C45" s="2">
        <v>0.00913888889044756</v>
      </c>
      <c r="D45" s="3">
        <v>5.468354430379747</v>
      </c>
      <c r="E45" s="4" t="s">
        <v>99</v>
      </c>
      <c r="F45" s="7">
        <v>706</v>
      </c>
      <c r="G45" s="17" t="s">
        <v>66</v>
      </c>
      <c r="H45" s="8">
        <v>4</v>
      </c>
      <c r="I45" s="5">
        <v>40</v>
      </c>
      <c r="J45" s="19">
        <f>RANK(M45,M$2:M$79,1)</f>
        <v>44</v>
      </c>
      <c r="K45" s="10">
        <v>13</v>
      </c>
      <c r="L45" s="10">
        <v>50</v>
      </c>
      <c r="M45" s="11">
        <v>830</v>
      </c>
      <c r="N45" s="16"/>
      <c r="O45" s="12">
        <f>VLOOKUP(F45,Feuil3!A:B,2,)</f>
        <v>74</v>
      </c>
      <c r="P45" s="9">
        <f t="shared" si="0"/>
        <v>31</v>
      </c>
      <c r="Q45" s="5"/>
    </row>
    <row r="46" spans="1:17" ht="15.75">
      <c r="A46" s="1">
        <v>12</v>
      </c>
      <c r="B46" s="6">
        <v>41196.46545138889</v>
      </c>
      <c r="C46" s="2">
        <v>0.009078472219698597</v>
      </c>
      <c r="D46" s="3">
        <v>5.510204081632653</v>
      </c>
      <c r="E46" s="4" t="s">
        <v>80</v>
      </c>
      <c r="F46" s="7">
        <v>407</v>
      </c>
      <c r="G46" s="17" t="s">
        <v>30</v>
      </c>
      <c r="H46" s="8">
        <v>5</v>
      </c>
      <c r="I46" s="5">
        <v>50</v>
      </c>
      <c r="J46" s="19">
        <f>RANK(M46,M$2:M$79,1)</f>
        <v>45</v>
      </c>
      <c r="K46" s="10">
        <v>13</v>
      </c>
      <c r="L46" s="10">
        <v>54</v>
      </c>
      <c r="M46" s="11">
        <v>834</v>
      </c>
      <c r="N46" s="16"/>
      <c r="O46" s="12">
        <f>VLOOKUP(F46,Feuil3!A:B,2,)</f>
        <v>55</v>
      </c>
      <c r="P46" s="9">
        <f t="shared" si="0"/>
        <v>50</v>
      </c>
      <c r="Q46" s="5"/>
    </row>
    <row r="47" spans="1:17" ht="15.75">
      <c r="A47" s="1">
        <v>10</v>
      </c>
      <c r="B47" s="6">
        <v>41196.51191331018</v>
      </c>
      <c r="C47" s="2">
        <v>0.009667939812061377</v>
      </c>
      <c r="D47" s="3">
        <v>5.173652694610778</v>
      </c>
      <c r="E47" s="4" t="s">
        <v>90</v>
      </c>
      <c r="F47" s="7">
        <v>611</v>
      </c>
      <c r="G47" s="17" t="s">
        <v>45</v>
      </c>
      <c r="H47" s="8">
        <v>1</v>
      </c>
      <c r="I47" s="5">
        <v>10</v>
      </c>
      <c r="J47" s="19">
        <f>RANK(M47,M$2:M$79,1)</f>
        <v>46</v>
      </c>
      <c r="K47" s="10">
        <v>14</v>
      </c>
      <c r="L47" s="10">
        <v>5</v>
      </c>
      <c r="M47" s="11">
        <v>845</v>
      </c>
      <c r="N47" s="16"/>
      <c r="O47" s="12">
        <f>VLOOKUP(F47,Feuil3!A:B,2,)</f>
        <v>87</v>
      </c>
      <c r="P47" s="9">
        <f t="shared" si="0"/>
        <v>2</v>
      </c>
      <c r="Q47" s="5"/>
    </row>
    <row r="48" spans="1:17" ht="15.75">
      <c r="A48" s="1">
        <v>10</v>
      </c>
      <c r="B48" s="6">
        <v>41196.441251157405</v>
      </c>
      <c r="C48" s="2">
        <v>0.009265509259421378</v>
      </c>
      <c r="D48" s="3">
        <v>5.393258426966292</v>
      </c>
      <c r="E48" s="4" t="s">
        <v>61</v>
      </c>
      <c r="F48" s="7">
        <v>205</v>
      </c>
      <c r="G48" s="17" t="s">
        <v>12</v>
      </c>
      <c r="H48" s="8">
        <v>6</v>
      </c>
      <c r="I48" s="5">
        <v>60</v>
      </c>
      <c r="J48" s="19">
        <f>RANK(M48,M$2:M$79,1)</f>
        <v>47</v>
      </c>
      <c r="K48" s="10">
        <v>14</v>
      </c>
      <c r="L48" s="10">
        <v>21</v>
      </c>
      <c r="M48" s="11">
        <v>861</v>
      </c>
      <c r="N48" s="16"/>
      <c r="O48" s="12">
        <f>VLOOKUP(F48,Feuil3!A:B,2,)</f>
        <v>64</v>
      </c>
      <c r="P48" s="9">
        <f t="shared" si="0"/>
        <v>46</v>
      </c>
      <c r="Q48" s="5"/>
    </row>
    <row r="49" spans="1:17" ht="15.75">
      <c r="A49" s="1">
        <v>11</v>
      </c>
      <c r="B49" s="6">
        <v>41196.53153564815</v>
      </c>
      <c r="C49" s="2">
        <v>0.009148958335572388</v>
      </c>
      <c r="D49" s="3">
        <v>5.468354430379747</v>
      </c>
      <c r="E49" s="4" t="s">
        <v>99</v>
      </c>
      <c r="F49" s="7">
        <v>708</v>
      </c>
      <c r="G49" s="17" t="s">
        <v>67</v>
      </c>
      <c r="H49" s="8">
        <v>8</v>
      </c>
      <c r="I49" s="5">
        <v>80</v>
      </c>
      <c r="J49" s="19">
        <f>RANK(M49,M$2:M$79,1)</f>
        <v>48</v>
      </c>
      <c r="K49" s="10">
        <v>14</v>
      </c>
      <c r="L49" s="10">
        <v>30</v>
      </c>
      <c r="M49" s="11">
        <v>870</v>
      </c>
      <c r="N49" s="16"/>
      <c r="O49" s="12">
        <f>VLOOKUP(F49,Feuil3!A:B,2,)</f>
        <v>81</v>
      </c>
      <c r="P49" s="9">
        <f t="shared" si="0"/>
        <v>11</v>
      </c>
      <c r="Q49" s="5"/>
    </row>
    <row r="50" spans="1:17" ht="15.75">
      <c r="A50" s="1">
        <v>11</v>
      </c>
      <c r="B50" s="6">
        <v>41196.51274050926</v>
      </c>
      <c r="C50" s="2">
        <v>0.010495138885744382</v>
      </c>
      <c r="D50" s="3">
        <v>4.762954796030871</v>
      </c>
      <c r="E50" s="4" t="s">
        <v>91</v>
      </c>
      <c r="F50" s="7">
        <v>607</v>
      </c>
      <c r="G50" s="17" t="s">
        <v>41</v>
      </c>
      <c r="H50" s="8">
        <v>0</v>
      </c>
      <c r="I50" s="5">
        <v>0</v>
      </c>
      <c r="J50" s="19">
        <f>RANK(M50,M$2:M$79,1)</f>
        <v>49</v>
      </c>
      <c r="K50" s="10">
        <v>15</v>
      </c>
      <c r="L50" s="10">
        <v>7</v>
      </c>
      <c r="M50" s="11">
        <v>907</v>
      </c>
      <c r="N50" s="16"/>
      <c r="O50" s="12">
        <f>VLOOKUP(F50,Feuil3!A:B,2,)</f>
        <v>83</v>
      </c>
      <c r="P50" s="9">
        <f t="shared" si="0"/>
        <v>7</v>
      </c>
      <c r="Q50" s="5"/>
    </row>
    <row r="51" spans="1:17" ht="15.75">
      <c r="A51" s="1">
        <v>12</v>
      </c>
      <c r="B51" s="6">
        <v>41196.51277083333</v>
      </c>
      <c r="C51" s="2">
        <v>0.010525462959776632</v>
      </c>
      <c r="D51" s="3">
        <v>4.752475247524752</v>
      </c>
      <c r="E51" s="4" t="s">
        <v>92</v>
      </c>
      <c r="F51" s="7">
        <v>608</v>
      </c>
      <c r="G51" s="17" t="s">
        <v>42</v>
      </c>
      <c r="H51" s="8">
        <v>1</v>
      </c>
      <c r="I51" s="5">
        <v>10</v>
      </c>
      <c r="J51" s="19">
        <f>RANK(M51,M$2:M$79,1)</f>
        <v>50</v>
      </c>
      <c r="K51" s="10">
        <v>15</v>
      </c>
      <c r="L51" s="10">
        <v>19</v>
      </c>
      <c r="M51" s="11">
        <v>919</v>
      </c>
      <c r="N51" s="16"/>
      <c r="O51" s="12">
        <f>VLOOKUP(F51,Feuil3!A:B,2,)</f>
        <v>81</v>
      </c>
      <c r="P51" s="9">
        <f t="shared" si="0"/>
        <v>11</v>
      </c>
      <c r="Q51" s="5"/>
    </row>
  </sheetData>
  <autoFilter ref="A1:Q1"/>
  <printOptions/>
  <pageMargins left="0.75" right="0.75" top="1" bottom="1" header="0.4921259845" footer="0.4921259845"/>
  <pageSetup fitToHeight="2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9"/>
  <sheetViews>
    <sheetView workbookViewId="0" topLeftCell="A1">
      <selection activeCell="F11" sqref="F11"/>
    </sheetView>
  </sheetViews>
  <sheetFormatPr defaultColWidth="11.421875" defaultRowHeight="12.75"/>
  <cols>
    <col min="1" max="1" width="3.00390625" style="0" bestFit="1" customWidth="1"/>
    <col min="2" max="2" width="8.140625" style="0" customWidth="1"/>
    <col min="3" max="3" width="26.140625" style="0" bestFit="1" customWidth="1"/>
    <col min="4" max="4" width="6.28125" style="0" bestFit="1" customWidth="1"/>
  </cols>
  <sheetData>
    <row r="1" spans="1:4" ht="12.75">
      <c r="A1" t="s">
        <v>118</v>
      </c>
      <c r="B1" t="s">
        <v>119</v>
      </c>
      <c r="C1" t="s">
        <v>4</v>
      </c>
      <c r="D1" s="21" t="s">
        <v>120</v>
      </c>
    </row>
    <row r="2" spans="1:4" ht="12.75">
      <c r="A2">
        <v>1</v>
      </c>
      <c r="B2">
        <v>403</v>
      </c>
      <c r="C2" t="s">
        <v>26</v>
      </c>
      <c r="D2" s="21">
        <f>VLOOKUP(B2,Feuil3!$A:$B,2)</f>
        <v>88</v>
      </c>
    </row>
    <row r="3" spans="1:4" ht="12.75">
      <c r="A3">
        <v>2</v>
      </c>
      <c r="B3">
        <v>611</v>
      </c>
      <c r="C3" t="s">
        <v>45</v>
      </c>
      <c r="D3" s="21">
        <f>VLOOKUP(B3,Feuil3!$A:$B,2)</f>
        <v>87</v>
      </c>
    </row>
    <row r="4" spans="1:4" ht="12.75">
      <c r="A4">
        <v>3</v>
      </c>
      <c r="B4">
        <v>401</v>
      </c>
      <c r="C4" t="s">
        <v>24</v>
      </c>
      <c r="D4" s="21">
        <f>VLOOKUP(B4,Feuil3!$A:$B,2)</f>
        <v>86</v>
      </c>
    </row>
    <row r="5" spans="1:4" ht="12.75">
      <c r="A5">
        <v>4</v>
      </c>
      <c r="B5">
        <v>412</v>
      </c>
      <c r="C5" t="s">
        <v>35</v>
      </c>
      <c r="D5" s="21">
        <f>VLOOKUP(B5,Feuil3!$A:$B,2)</f>
        <v>86</v>
      </c>
    </row>
    <row r="6" spans="1:4" ht="12.75">
      <c r="A6">
        <v>5</v>
      </c>
      <c r="B6">
        <v>409</v>
      </c>
      <c r="C6" t="s">
        <v>32</v>
      </c>
      <c r="D6" s="21">
        <f>VLOOKUP(B6,Feuil3!$A:$B,2)</f>
        <v>86</v>
      </c>
    </row>
    <row r="7" spans="1:4" ht="12.75">
      <c r="A7">
        <v>6</v>
      </c>
      <c r="B7">
        <v>105</v>
      </c>
      <c r="C7" t="s">
        <v>22</v>
      </c>
      <c r="D7" s="21">
        <f>VLOOKUP(B7,Feuil3!$A:$B,2)</f>
        <v>85</v>
      </c>
    </row>
    <row r="8" spans="1:4" ht="12.75">
      <c r="A8">
        <v>7</v>
      </c>
      <c r="B8">
        <v>502</v>
      </c>
      <c r="C8" t="s">
        <v>37</v>
      </c>
      <c r="D8" s="21">
        <f>VLOOKUP(B8,Feuil3!$A:$B,2)</f>
        <v>84</v>
      </c>
    </row>
    <row r="9" spans="1:4" ht="12.75">
      <c r="A9">
        <v>8</v>
      </c>
      <c r="B9">
        <v>710</v>
      </c>
      <c r="C9" t="s">
        <v>12</v>
      </c>
      <c r="D9" s="21">
        <f>VLOOKUP(B9,Feuil3!$A:$B,2)</f>
        <v>83</v>
      </c>
    </row>
    <row r="10" spans="1:4" ht="12.75">
      <c r="A10">
        <v>9</v>
      </c>
      <c r="B10">
        <v>607</v>
      </c>
      <c r="C10" t="s">
        <v>41</v>
      </c>
      <c r="D10" s="21">
        <f>VLOOKUP(B10,Feuil3!$A:$B,2)</f>
        <v>83</v>
      </c>
    </row>
    <row r="11" spans="1:4" ht="12.75">
      <c r="A11">
        <v>10</v>
      </c>
      <c r="B11">
        <v>601</v>
      </c>
      <c r="C11" t="s">
        <v>36</v>
      </c>
      <c r="D11" s="21">
        <f>VLOOKUP(B11,Feuil3!$A:$B,2)</f>
        <v>83</v>
      </c>
    </row>
    <row r="12" spans="1:4" ht="12.75">
      <c r="A12">
        <v>11</v>
      </c>
      <c r="B12">
        <v>201</v>
      </c>
      <c r="C12" t="s">
        <v>8</v>
      </c>
      <c r="D12" s="21">
        <f>VLOOKUP(B12,Feuil3!$A:$B,2)</f>
        <v>82</v>
      </c>
    </row>
    <row r="13" spans="1:4" ht="12.75">
      <c r="A13">
        <v>12</v>
      </c>
      <c r="B13">
        <v>708</v>
      </c>
      <c r="C13" t="s">
        <v>67</v>
      </c>
      <c r="D13" s="21">
        <f>VLOOKUP(B13,Feuil3!$A:$B,2)</f>
        <v>81</v>
      </c>
    </row>
    <row r="14" spans="1:4" ht="12.75">
      <c r="A14">
        <v>13</v>
      </c>
      <c r="B14">
        <v>103</v>
      </c>
      <c r="C14" t="s">
        <v>20</v>
      </c>
      <c r="D14" s="21">
        <f>VLOOKUP(B14,Feuil3!$A:$B,2)</f>
        <v>81</v>
      </c>
    </row>
    <row r="15" spans="1:4" ht="12.75">
      <c r="A15">
        <v>14</v>
      </c>
      <c r="B15">
        <v>608</v>
      </c>
      <c r="C15" t="s">
        <v>42</v>
      </c>
      <c r="D15" s="21">
        <f>VLOOKUP(B15,Feuil3!$A:$B,2)</f>
        <v>81</v>
      </c>
    </row>
    <row r="16" spans="1:4" ht="12.75">
      <c r="A16">
        <v>15</v>
      </c>
      <c r="B16">
        <v>507</v>
      </c>
      <c r="C16" t="s">
        <v>116</v>
      </c>
      <c r="D16" s="21">
        <f>VLOOKUP(B16,Feuil3!$A:$B,2)</f>
        <v>81</v>
      </c>
    </row>
    <row r="17" spans="1:4" ht="12.75">
      <c r="A17">
        <v>16</v>
      </c>
      <c r="B17">
        <v>101</v>
      </c>
      <c r="C17" t="s">
        <v>18</v>
      </c>
      <c r="D17" s="21">
        <f>VLOOKUP(B17,Feuil3!$A:$B,2)</f>
        <v>80</v>
      </c>
    </row>
    <row r="18" spans="1:4" ht="12.75">
      <c r="A18">
        <v>17</v>
      </c>
      <c r="B18">
        <v>404</v>
      </c>
      <c r="C18" t="s">
        <v>27</v>
      </c>
      <c r="D18" s="21">
        <f>VLOOKUP(B18,Feuil3!$A:$B,2)</f>
        <v>80</v>
      </c>
    </row>
    <row r="19" spans="1:4" ht="12.75">
      <c r="A19">
        <v>18</v>
      </c>
      <c r="B19">
        <v>701</v>
      </c>
      <c r="C19" t="s">
        <v>62</v>
      </c>
      <c r="D19" s="21">
        <f>VLOOKUP(B19,Feuil3!$A:$B,2)</f>
        <v>80</v>
      </c>
    </row>
    <row r="20" spans="1:4" ht="12.75">
      <c r="A20">
        <v>19</v>
      </c>
      <c r="B20">
        <v>609</v>
      </c>
      <c r="C20" t="s">
        <v>43</v>
      </c>
      <c r="D20" s="21">
        <f>VLOOKUP(B20,Feuil3!$A:$B,2)</f>
        <v>79</v>
      </c>
    </row>
    <row r="21" spans="1:4" ht="12.75">
      <c r="A21">
        <v>20</v>
      </c>
      <c r="B21">
        <v>106</v>
      </c>
      <c r="C21" t="s">
        <v>23</v>
      </c>
      <c r="D21" s="21">
        <f>VLOOKUP(B21,Feuil3!$A:$B,2)</f>
        <v>79</v>
      </c>
    </row>
    <row r="22" spans="1:4" ht="12.75">
      <c r="A22">
        <v>21</v>
      </c>
      <c r="B22">
        <v>203</v>
      </c>
      <c r="C22" t="s">
        <v>10</v>
      </c>
      <c r="D22" s="21">
        <f>VLOOKUP(B22,Feuil3!$A:$B,2)</f>
        <v>79</v>
      </c>
    </row>
    <row r="23" spans="1:4" ht="12.75">
      <c r="A23">
        <v>22</v>
      </c>
      <c r="B23">
        <v>503</v>
      </c>
      <c r="C23" t="s">
        <v>112</v>
      </c>
      <c r="D23" s="21">
        <f>VLOOKUP(B23,Feuil3!$A:$B,2)</f>
        <v>79</v>
      </c>
    </row>
    <row r="24" spans="1:4" ht="12.75">
      <c r="A24">
        <v>23</v>
      </c>
      <c r="B24">
        <v>711</v>
      </c>
      <c r="C24" t="s">
        <v>69</v>
      </c>
      <c r="D24" s="21">
        <f>VLOOKUP(B24,Feuil3!$A:$B,2)</f>
        <v>78</v>
      </c>
    </row>
    <row r="25" spans="1:4" ht="12.75">
      <c r="A25">
        <v>24</v>
      </c>
      <c r="B25">
        <v>506</v>
      </c>
      <c r="C25" t="s">
        <v>115</v>
      </c>
      <c r="D25" s="21">
        <f>VLOOKUP(B25,Feuil3!$A:$B,2)</f>
        <v>78</v>
      </c>
    </row>
    <row r="26" spans="1:4" ht="12.75">
      <c r="A26">
        <v>25</v>
      </c>
      <c r="B26">
        <v>210</v>
      </c>
      <c r="C26" t="s">
        <v>17</v>
      </c>
      <c r="D26" s="21">
        <f>VLOOKUP(B26,Feuil3!$A:$B,2)</f>
        <v>78</v>
      </c>
    </row>
    <row r="27" spans="1:4" ht="12.75">
      <c r="A27">
        <v>26</v>
      </c>
      <c r="B27">
        <v>405</v>
      </c>
      <c r="C27" t="s">
        <v>28</v>
      </c>
      <c r="D27" s="21">
        <f>VLOOKUP(B27,Feuil3!$A:$B,2)</f>
        <v>77</v>
      </c>
    </row>
    <row r="28" spans="1:4" ht="12.75">
      <c r="A28">
        <v>27</v>
      </c>
      <c r="B28">
        <v>505</v>
      </c>
      <c r="C28" t="s">
        <v>114</v>
      </c>
      <c r="D28" s="21">
        <f>VLOOKUP(B28,Feuil3!$A:$B,2)</f>
        <v>77</v>
      </c>
    </row>
    <row r="29" spans="1:4" ht="12.75">
      <c r="A29">
        <v>28</v>
      </c>
      <c r="B29">
        <v>104</v>
      </c>
      <c r="C29" t="s">
        <v>21</v>
      </c>
      <c r="D29" s="21">
        <f>VLOOKUP(B29,Feuil3!$A:$B,2)</f>
        <v>77</v>
      </c>
    </row>
    <row r="30" spans="1:4" ht="12.75">
      <c r="A30">
        <v>29</v>
      </c>
      <c r="B30">
        <v>504</v>
      </c>
      <c r="C30" t="s">
        <v>113</v>
      </c>
      <c r="D30" s="21">
        <f>VLOOKUP(B30,Feuil3!$A:$B,2)</f>
        <v>77</v>
      </c>
    </row>
    <row r="31" spans="1:4" ht="12.75">
      <c r="A31">
        <v>30</v>
      </c>
      <c r="B31">
        <v>705</v>
      </c>
      <c r="C31" t="s">
        <v>65</v>
      </c>
      <c r="D31" s="21">
        <f>VLOOKUP(B31,Feuil3!$A:$B,2)</f>
        <v>77</v>
      </c>
    </row>
    <row r="32" spans="1:4" ht="12.75">
      <c r="A32">
        <v>31</v>
      </c>
      <c r="B32">
        <v>208</v>
      </c>
      <c r="C32" t="s">
        <v>15</v>
      </c>
      <c r="D32" s="21">
        <f>VLOOKUP(B32,Feuil3!$A:$B,2)</f>
        <v>77</v>
      </c>
    </row>
    <row r="33" spans="1:4" ht="12.75">
      <c r="A33">
        <v>32</v>
      </c>
      <c r="B33">
        <v>703</v>
      </c>
      <c r="C33" t="s">
        <v>13</v>
      </c>
      <c r="D33" s="21">
        <f>VLOOKUP(B33,Feuil3!$A:$B,2)</f>
        <v>76</v>
      </c>
    </row>
    <row r="34" spans="1:4" ht="12.75">
      <c r="A34">
        <v>33</v>
      </c>
      <c r="B34">
        <v>709</v>
      </c>
      <c r="C34" t="s">
        <v>93</v>
      </c>
      <c r="D34" s="21">
        <f>VLOOKUP(B34,Feuil3!$A:$B,2)</f>
        <v>76</v>
      </c>
    </row>
    <row r="35" spans="1:4" ht="12.75">
      <c r="A35">
        <v>34</v>
      </c>
      <c r="B35">
        <v>209</v>
      </c>
      <c r="C35" t="s">
        <v>16</v>
      </c>
      <c r="D35" s="21">
        <f>VLOOKUP(B35,Feuil3!$A:$B,2)</f>
        <v>75</v>
      </c>
    </row>
    <row r="36" spans="1:4" ht="12.75">
      <c r="A36">
        <v>35</v>
      </c>
      <c r="B36">
        <v>602</v>
      </c>
      <c r="C36" t="s">
        <v>35</v>
      </c>
      <c r="D36" s="21">
        <f>VLOOKUP(B36,Feuil3!$A:$B,2)</f>
        <v>75</v>
      </c>
    </row>
    <row r="37" spans="1:4" ht="12.75">
      <c r="A37">
        <v>36</v>
      </c>
      <c r="B37">
        <v>508</v>
      </c>
      <c r="C37" t="s">
        <v>117</v>
      </c>
      <c r="D37" s="21">
        <f>VLOOKUP(B37,Feuil3!$A:$B,2)</f>
        <v>75</v>
      </c>
    </row>
    <row r="38" spans="1:4" ht="12.75">
      <c r="A38">
        <v>37</v>
      </c>
      <c r="B38">
        <v>406</v>
      </c>
      <c r="C38" t="s">
        <v>29</v>
      </c>
      <c r="D38" s="21">
        <f>VLOOKUP(B38,Feuil3!$A:$B,2)</f>
        <v>75</v>
      </c>
    </row>
    <row r="39" spans="1:4" ht="12.75">
      <c r="A39">
        <v>38</v>
      </c>
      <c r="B39">
        <v>410</v>
      </c>
      <c r="C39" t="s">
        <v>33</v>
      </c>
      <c r="D39" s="21">
        <f>VLOOKUP(B39,Feuil3!$A:$B,2)</f>
        <v>74</v>
      </c>
    </row>
    <row r="40" spans="1:4" ht="12.75">
      <c r="A40">
        <v>39</v>
      </c>
      <c r="B40">
        <v>706</v>
      </c>
      <c r="C40" t="s">
        <v>66</v>
      </c>
      <c r="D40" s="21">
        <f>VLOOKUP(B40,Feuil3!$A:$B,2)</f>
        <v>74</v>
      </c>
    </row>
    <row r="41" spans="1:4" ht="12.75">
      <c r="A41">
        <v>40</v>
      </c>
      <c r="B41">
        <v>610</v>
      </c>
      <c r="C41" t="s">
        <v>44</v>
      </c>
      <c r="D41" s="21">
        <f>VLOOKUP(B41,Feuil3!$A:$B,2)</f>
        <v>73</v>
      </c>
    </row>
    <row r="42" spans="1:4" ht="12.75">
      <c r="A42">
        <v>41</v>
      </c>
      <c r="B42">
        <v>702</v>
      </c>
      <c r="C42" t="s">
        <v>63</v>
      </c>
      <c r="D42" s="21">
        <f>VLOOKUP(B42,Feuil3!$A:$B,2)</f>
        <v>73</v>
      </c>
    </row>
    <row r="43" spans="1:4" ht="12.75">
      <c r="A43">
        <v>42</v>
      </c>
      <c r="B43">
        <v>408</v>
      </c>
      <c r="C43" t="s">
        <v>31</v>
      </c>
      <c r="D43" s="21">
        <f>VLOOKUP(B43,Feuil3!$A:$B,2)</f>
        <v>73</v>
      </c>
    </row>
    <row r="44" spans="1:4" ht="12.75">
      <c r="A44">
        <v>43</v>
      </c>
      <c r="B44">
        <v>707</v>
      </c>
      <c r="C44" t="s">
        <v>11</v>
      </c>
      <c r="D44" s="21">
        <f>VLOOKUP(B44,Feuil3!$A:$B,2)</f>
        <v>72</v>
      </c>
    </row>
    <row r="45" spans="1:4" ht="12.75">
      <c r="A45">
        <v>44</v>
      </c>
      <c r="B45">
        <v>704</v>
      </c>
      <c r="C45" t="s">
        <v>64</v>
      </c>
      <c r="D45" s="21">
        <f>VLOOKUP(B45,Feuil3!$A:$B,2)</f>
        <v>72</v>
      </c>
    </row>
    <row r="46" spans="1:4" ht="12.75">
      <c r="A46">
        <v>45</v>
      </c>
      <c r="B46">
        <v>606</v>
      </c>
      <c r="C46" t="s">
        <v>40</v>
      </c>
      <c r="D46" s="21">
        <f>VLOOKUP(B46,Feuil3!$A:$B,2)</f>
        <v>72</v>
      </c>
    </row>
    <row r="47" spans="1:4" ht="12.75">
      <c r="A47">
        <v>46</v>
      </c>
      <c r="B47">
        <v>207</v>
      </c>
      <c r="C47" t="s">
        <v>14</v>
      </c>
      <c r="D47" s="21">
        <f>VLOOKUP(B47,Feuil3!$A:$B,2)</f>
        <v>71</v>
      </c>
    </row>
    <row r="48" spans="1:4" ht="12.75">
      <c r="A48">
        <v>47</v>
      </c>
      <c r="B48">
        <v>411</v>
      </c>
      <c r="C48" t="s">
        <v>34</v>
      </c>
      <c r="D48" s="21">
        <f>VLOOKUP(B48,Feuil3!$A:$B,2)</f>
        <v>70</v>
      </c>
    </row>
    <row r="49" spans="1:4" ht="12.75">
      <c r="A49">
        <v>48</v>
      </c>
      <c r="B49">
        <v>202</v>
      </c>
      <c r="C49" t="s">
        <v>9</v>
      </c>
      <c r="D49" s="21">
        <f>VLOOKUP(B49,Feuil3!$A:$B,2)</f>
        <v>70</v>
      </c>
    </row>
    <row r="50" spans="1:4" ht="12.75">
      <c r="A50">
        <v>49</v>
      </c>
      <c r="B50">
        <v>402</v>
      </c>
      <c r="C50" t="s">
        <v>25</v>
      </c>
      <c r="D50" s="21">
        <f>VLOOKUP(B50,Feuil3!$A:$B,2)</f>
        <v>69</v>
      </c>
    </row>
    <row r="51" spans="1:4" ht="12.75">
      <c r="A51">
        <v>50</v>
      </c>
      <c r="B51">
        <v>204</v>
      </c>
      <c r="C51" t="s">
        <v>11</v>
      </c>
      <c r="D51" s="21">
        <f>VLOOKUP(B51,Feuil3!$A:$B,2)</f>
        <v>67</v>
      </c>
    </row>
    <row r="52" spans="1:4" ht="12.75">
      <c r="A52">
        <v>51</v>
      </c>
      <c r="B52">
        <v>603</v>
      </c>
      <c r="C52" t="s">
        <v>37</v>
      </c>
      <c r="D52" s="21">
        <f>VLOOKUP(B52,Feuil3!$A:$B,2)</f>
        <v>65</v>
      </c>
    </row>
    <row r="53" spans="1:4" ht="12.75">
      <c r="A53">
        <v>52</v>
      </c>
      <c r="B53">
        <v>206</v>
      </c>
      <c r="C53" t="s">
        <v>13</v>
      </c>
      <c r="D53" s="21">
        <f>VLOOKUP(B53,Feuil3!$A:$B,2)</f>
        <v>65</v>
      </c>
    </row>
    <row r="54" spans="1:4" ht="12.75">
      <c r="A54">
        <v>53</v>
      </c>
      <c r="B54">
        <v>205</v>
      </c>
      <c r="C54" t="s">
        <v>12</v>
      </c>
      <c r="D54" s="21">
        <f>VLOOKUP(B54,Feuil3!$A:$B,2)</f>
        <v>64</v>
      </c>
    </row>
    <row r="55" spans="1:4" ht="12.75">
      <c r="A55">
        <v>54</v>
      </c>
      <c r="B55">
        <v>102</v>
      </c>
      <c r="C55" t="s">
        <v>19</v>
      </c>
      <c r="D55" s="21">
        <f>VLOOKUP(B55,Feuil3!$A:$B,2)</f>
        <v>64</v>
      </c>
    </row>
    <row r="56" spans="1:4" ht="12.75">
      <c r="A56">
        <v>55</v>
      </c>
      <c r="B56">
        <v>605</v>
      </c>
      <c r="C56" t="s">
        <v>39</v>
      </c>
      <c r="D56" s="21">
        <f>VLOOKUP(B56,Feuil3!$A:$B,2)</f>
        <v>62</v>
      </c>
    </row>
    <row r="57" spans="1:4" ht="12.75">
      <c r="A57">
        <v>56</v>
      </c>
      <c r="B57">
        <v>501</v>
      </c>
      <c r="C57" t="s">
        <v>111</v>
      </c>
      <c r="D57" s="21">
        <f>VLOOKUP(B57,Feuil3!$A:$B,2)</f>
        <v>60</v>
      </c>
    </row>
    <row r="58" spans="1:4" ht="12.75">
      <c r="A58">
        <v>57</v>
      </c>
      <c r="B58">
        <v>604</v>
      </c>
      <c r="C58" t="s">
        <v>38</v>
      </c>
      <c r="D58" s="21">
        <f>VLOOKUP(B58,Feuil3!$A:$B,2)</f>
        <v>58</v>
      </c>
    </row>
    <row r="59" spans="1:4" ht="12.75">
      <c r="A59">
        <v>58</v>
      </c>
      <c r="B59">
        <v>407</v>
      </c>
      <c r="C59" t="s">
        <v>30</v>
      </c>
      <c r="D59" s="21">
        <f>VLOOKUP(B59,Feuil3!$A:$B,2)</f>
        <v>55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workbookViewId="0" topLeftCell="A13">
      <selection activeCell="A18" sqref="A18"/>
    </sheetView>
  </sheetViews>
  <sheetFormatPr defaultColWidth="11.421875" defaultRowHeight="12.75"/>
  <sheetData>
    <row r="1" spans="1:5" ht="15">
      <c r="A1" s="14" t="s">
        <v>104</v>
      </c>
      <c r="B1" s="14" t="s">
        <v>105</v>
      </c>
      <c r="C1" s="14"/>
      <c r="D1" s="14" t="s">
        <v>106</v>
      </c>
      <c r="E1" s="14" t="s">
        <v>107</v>
      </c>
    </row>
    <row r="2" spans="1:5" ht="15">
      <c r="A2" s="15">
        <v>101</v>
      </c>
      <c r="B2" s="15">
        <v>80</v>
      </c>
      <c r="C2" s="15"/>
      <c r="D2" s="15">
        <v>88</v>
      </c>
      <c r="E2" s="15">
        <v>403</v>
      </c>
    </row>
    <row r="3" spans="1:5" ht="15">
      <c r="A3" s="15">
        <v>102</v>
      </c>
      <c r="B3" s="15">
        <v>64</v>
      </c>
      <c r="C3" s="15"/>
      <c r="D3" s="15">
        <v>87</v>
      </c>
      <c r="E3" s="15">
        <v>511</v>
      </c>
    </row>
    <row r="4" spans="1:5" ht="15">
      <c r="A4" s="15">
        <v>103</v>
      </c>
      <c r="B4" s="15">
        <v>81</v>
      </c>
      <c r="C4" s="15"/>
      <c r="D4" s="15">
        <v>86</v>
      </c>
      <c r="E4" s="15">
        <v>401</v>
      </c>
    </row>
    <row r="5" spans="1:5" ht="15">
      <c r="A5" s="15">
        <v>104</v>
      </c>
      <c r="B5" s="15">
        <v>77</v>
      </c>
      <c r="C5" s="15"/>
      <c r="D5" s="15">
        <v>86</v>
      </c>
      <c r="E5" s="15">
        <v>409</v>
      </c>
    </row>
    <row r="6" spans="1:5" ht="15">
      <c r="A6" s="15">
        <v>105</v>
      </c>
      <c r="B6" s="15">
        <v>85</v>
      </c>
      <c r="C6" s="15"/>
      <c r="D6" s="15">
        <v>86</v>
      </c>
      <c r="E6" s="15">
        <v>412</v>
      </c>
    </row>
    <row r="7" spans="1:5" ht="15">
      <c r="A7" s="15">
        <v>106</v>
      </c>
      <c r="B7" s="15">
        <v>79</v>
      </c>
      <c r="C7" s="15"/>
      <c r="D7" s="15">
        <v>85</v>
      </c>
      <c r="E7" s="15">
        <v>105</v>
      </c>
    </row>
    <row r="8" spans="1:5" ht="15">
      <c r="A8" s="15">
        <v>201</v>
      </c>
      <c r="B8" s="15">
        <v>82</v>
      </c>
      <c r="C8" s="15"/>
      <c r="D8" s="15">
        <v>84</v>
      </c>
      <c r="E8" s="15">
        <v>502</v>
      </c>
    </row>
    <row r="9" spans="1:5" ht="15">
      <c r="A9" s="15">
        <v>202</v>
      </c>
      <c r="B9" s="15">
        <v>70</v>
      </c>
      <c r="C9" s="15"/>
      <c r="D9" s="15">
        <v>83</v>
      </c>
      <c r="E9" s="15">
        <v>710</v>
      </c>
    </row>
    <row r="10" spans="1:5" ht="15">
      <c r="A10" s="15">
        <v>203</v>
      </c>
      <c r="B10" s="15">
        <v>79</v>
      </c>
      <c r="C10" s="15"/>
      <c r="D10" s="15">
        <v>83</v>
      </c>
      <c r="E10" s="15">
        <v>601</v>
      </c>
    </row>
    <row r="11" spans="1:5" ht="15">
      <c r="A11" s="15">
        <v>204</v>
      </c>
      <c r="B11" s="15">
        <v>67</v>
      </c>
      <c r="C11" s="15"/>
      <c r="D11" s="15">
        <v>83</v>
      </c>
      <c r="E11" s="15">
        <v>607</v>
      </c>
    </row>
    <row r="12" spans="1:5" ht="15">
      <c r="A12" s="15">
        <v>205</v>
      </c>
      <c r="B12" s="15">
        <v>64</v>
      </c>
      <c r="C12" s="15"/>
      <c r="D12" s="15">
        <v>83</v>
      </c>
      <c r="E12" s="15">
        <v>504</v>
      </c>
    </row>
    <row r="13" spans="1:5" ht="15">
      <c r="A13" s="15">
        <v>206</v>
      </c>
      <c r="B13" s="15">
        <v>65</v>
      </c>
      <c r="C13" s="15"/>
      <c r="D13" s="15">
        <v>82</v>
      </c>
      <c r="E13" s="15">
        <v>201</v>
      </c>
    </row>
    <row r="14" spans="1:5" ht="15">
      <c r="A14" s="15">
        <v>207</v>
      </c>
      <c r="B14" s="15">
        <v>71</v>
      </c>
      <c r="C14" s="15"/>
      <c r="D14" s="15">
        <v>81</v>
      </c>
      <c r="E14" s="15">
        <v>103</v>
      </c>
    </row>
    <row r="15" spans="1:5" ht="15">
      <c r="A15" s="15">
        <v>208</v>
      </c>
      <c r="B15" s="15">
        <v>77</v>
      </c>
      <c r="C15" s="15"/>
      <c r="D15" s="15">
        <v>81</v>
      </c>
      <c r="E15" s="15">
        <v>507</v>
      </c>
    </row>
    <row r="16" spans="1:5" ht="15">
      <c r="A16" s="15">
        <v>209</v>
      </c>
      <c r="B16" s="15">
        <v>75</v>
      </c>
      <c r="C16" s="15"/>
      <c r="D16" s="15">
        <v>81</v>
      </c>
      <c r="E16" s="15">
        <v>608</v>
      </c>
    </row>
    <row r="17" spans="1:5" ht="15">
      <c r="A17" s="15">
        <v>210</v>
      </c>
      <c r="B17" s="15">
        <v>78</v>
      </c>
      <c r="C17" s="15"/>
      <c r="D17" s="15">
        <v>81</v>
      </c>
      <c r="E17" s="15">
        <v>608</v>
      </c>
    </row>
    <row r="18" spans="1:5" ht="15">
      <c r="A18" s="15">
        <v>401</v>
      </c>
      <c r="B18" s="15">
        <v>86</v>
      </c>
      <c r="C18" s="15"/>
      <c r="D18" s="15">
        <v>80</v>
      </c>
      <c r="E18" s="15">
        <v>404</v>
      </c>
    </row>
    <row r="19" spans="1:5" ht="15">
      <c r="A19" s="15">
        <v>402</v>
      </c>
      <c r="B19" s="15">
        <v>69</v>
      </c>
      <c r="C19" s="15"/>
      <c r="D19" s="15">
        <v>80</v>
      </c>
      <c r="E19" s="15">
        <v>101</v>
      </c>
    </row>
    <row r="20" spans="1:5" ht="15">
      <c r="A20" s="15">
        <v>403</v>
      </c>
      <c r="B20" s="15">
        <v>88</v>
      </c>
      <c r="C20" s="15"/>
      <c r="D20" s="15">
        <v>80</v>
      </c>
      <c r="E20" s="15">
        <v>701</v>
      </c>
    </row>
    <row r="21" spans="1:5" ht="15">
      <c r="A21" s="15">
        <v>404</v>
      </c>
      <c r="B21" s="15">
        <v>80</v>
      </c>
      <c r="C21" s="15"/>
      <c r="D21" s="15">
        <v>79</v>
      </c>
      <c r="E21" s="15">
        <v>202</v>
      </c>
    </row>
    <row r="22" spans="1:5" ht="15">
      <c r="A22" s="15">
        <v>405</v>
      </c>
      <c r="B22" s="15">
        <v>77</v>
      </c>
      <c r="C22" s="15"/>
      <c r="D22" s="15">
        <v>79</v>
      </c>
      <c r="E22" s="15">
        <v>106</v>
      </c>
    </row>
    <row r="23" spans="1:5" ht="15">
      <c r="A23" s="15">
        <v>406</v>
      </c>
      <c r="B23" s="15">
        <v>75</v>
      </c>
      <c r="C23" s="15"/>
      <c r="D23" s="15">
        <v>79</v>
      </c>
      <c r="E23" s="15">
        <v>609</v>
      </c>
    </row>
    <row r="24" spans="1:5" ht="15">
      <c r="A24" s="15">
        <v>407</v>
      </c>
      <c r="B24" s="15">
        <v>55</v>
      </c>
      <c r="C24" s="15"/>
      <c r="D24" s="15">
        <v>79</v>
      </c>
      <c r="E24" s="15">
        <v>503</v>
      </c>
    </row>
    <row r="25" spans="1:5" ht="15">
      <c r="A25" s="15">
        <v>408</v>
      </c>
      <c r="B25" s="15">
        <v>73</v>
      </c>
      <c r="C25" s="15"/>
      <c r="D25" s="15">
        <v>78</v>
      </c>
      <c r="E25" s="15">
        <v>210</v>
      </c>
    </row>
    <row r="26" spans="1:5" ht="15">
      <c r="A26" s="15">
        <v>409</v>
      </c>
      <c r="B26" s="15">
        <v>86</v>
      </c>
      <c r="C26" s="15"/>
      <c r="D26" s="15">
        <v>78</v>
      </c>
      <c r="E26" s="15">
        <v>711</v>
      </c>
    </row>
    <row r="27" spans="1:5" ht="15">
      <c r="A27" s="15">
        <v>410</v>
      </c>
      <c r="B27" s="15">
        <v>74</v>
      </c>
      <c r="C27" s="15"/>
      <c r="D27" s="15">
        <v>78</v>
      </c>
      <c r="E27" s="15">
        <v>506</v>
      </c>
    </row>
    <row r="28" spans="1:5" ht="15">
      <c r="A28" s="15">
        <v>411</v>
      </c>
      <c r="B28" s="15">
        <v>70</v>
      </c>
      <c r="C28" s="15"/>
      <c r="D28" s="15">
        <v>77</v>
      </c>
      <c r="E28" s="15">
        <v>208</v>
      </c>
    </row>
    <row r="29" spans="1:5" ht="15">
      <c r="A29" s="15">
        <v>412</v>
      </c>
      <c r="B29" s="15">
        <v>86</v>
      </c>
      <c r="C29" s="15"/>
      <c r="D29" s="15">
        <v>77</v>
      </c>
      <c r="E29" s="15">
        <v>405</v>
      </c>
    </row>
    <row r="30" spans="1:5" ht="15">
      <c r="A30" s="15">
        <v>501</v>
      </c>
      <c r="B30" s="15">
        <v>60</v>
      </c>
      <c r="C30" s="15"/>
      <c r="D30" s="15">
        <v>77</v>
      </c>
      <c r="E30" s="15">
        <v>104</v>
      </c>
    </row>
    <row r="31" spans="1:5" ht="15">
      <c r="A31" s="15">
        <v>502</v>
      </c>
      <c r="B31" s="15">
        <v>84</v>
      </c>
      <c r="C31" s="15"/>
      <c r="D31" s="15">
        <v>77</v>
      </c>
      <c r="E31" s="15">
        <v>705</v>
      </c>
    </row>
    <row r="32" spans="1:5" ht="15">
      <c r="A32" s="15">
        <v>503</v>
      </c>
      <c r="B32" s="15">
        <v>79</v>
      </c>
      <c r="C32" s="15"/>
      <c r="D32" s="15">
        <v>77</v>
      </c>
      <c r="E32" s="15">
        <v>504</v>
      </c>
    </row>
    <row r="33" spans="1:5" ht="15">
      <c r="A33" s="15">
        <v>504</v>
      </c>
      <c r="B33" s="15">
        <v>83</v>
      </c>
      <c r="C33" s="15"/>
      <c r="D33" s="15">
        <v>76</v>
      </c>
      <c r="E33" s="15">
        <v>703</v>
      </c>
    </row>
    <row r="34" spans="1:5" ht="15">
      <c r="A34" s="15">
        <v>504</v>
      </c>
      <c r="B34" s="15">
        <v>77</v>
      </c>
      <c r="C34" s="15"/>
      <c r="D34" s="15">
        <v>76</v>
      </c>
      <c r="E34" s="15">
        <v>709</v>
      </c>
    </row>
    <row r="35" spans="1:5" ht="15">
      <c r="A35" s="15">
        <v>506</v>
      </c>
      <c r="B35" s="15">
        <v>78</v>
      </c>
      <c r="C35" s="15"/>
      <c r="D35" s="15">
        <v>75</v>
      </c>
      <c r="E35" s="15">
        <v>209</v>
      </c>
    </row>
    <row r="36" spans="1:5" ht="15">
      <c r="A36" s="15">
        <v>507</v>
      </c>
      <c r="B36" s="15">
        <v>81</v>
      </c>
      <c r="C36" s="15"/>
      <c r="D36" s="15">
        <v>75</v>
      </c>
      <c r="E36" s="15">
        <v>406</v>
      </c>
    </row>
    <row r="37" spans="1:5" ht="15">
      <c r="A37" s="15">
        <v>508</v>
      </c>
      <c r="B37" s="15">
        <v>75</v>
      </c>
      <c r="C37" s="15"/>
      <c r="D37" s="15">
        <v>75</v>
      </c>
      <c r="E37" s="15">
        <v>602</v>
      </c>
    </row>
    <row r="38" spans="1:5" ht="15">
      <c r="A38" s="15">
        <v>509</v>
      </c>
      <c r="B38" s="15">
        <v>72</v>
      </c>
      <c r="C38" s="15"/>
      <c r="D38" s="15">
        <v>75</v>
      </c>
      <c r="E38" s="15">
        <v>508</v>
      </c>
    </row>
    <row r="39" spans="1:5" ht="15">
      <c r="A39" s="15">
        <v>601</v>
      </c>
      <c r="B39" s="15">
        <v>83</v>
      </c>
      <c r="C39" s="15"/>
      <c r="D39" s="15">
        <v>74</v>
      </c>
      <c r="E39" s="15">
        <v>410</v>
      </c>
    </row>
    <row r="40" spans="1:5" ht="15">
      <c r="A40" s="15">
        <v>602</v>
      </c>
      <c r="B40" s="15">
        <v>75</v>
      </c>
      <c r="C40" s="15"/>
      <c r="D40" s="15">
        <v>74</v>
      </c>
      <c r="E40" s="15">
        <v>706</v>
      </c>
    </row>
    <row r="41" spans="1:5" ht="15">
      <c r="A41" s="15">
        <v>603</v>
      </c>
      <c r="B41" s="15">
        <v>65</v>
      </c>
      <c r="C41" s="15"/>
      <c r="D41" s="15">
        <v>73</v>
      </c>
      <c r="E41" s="15">
        <v>408</v>
      </c>
    </row>
    <row r="42" spans="1:5" ht="15">
      <c r="A42" s="15">
        <v>604</v>
      </c>
      <c r="B42" s="15">
        <v>58</v>
      </c>
      <c r="C42" s="15"/>
      <c r="D42" s="15">
        <v>73</v>
      </c>
      <c r="E42" s="15">
        <v>610</v>
      </c>
    </row>
    <row r="43" spans="1:5" ht="15">
      <c r="A43" s="15">
        <v>605</v>
      </c>
      <c r="B43" s="15">
        <v>62</v>
      </c>
      <c r="C43" s="15"/>
      <c r="D43" s="15">
        <v>73</v>
      </c>
      <c r="E43" s="15">
        <v>702</v>
      </c>
    </row>
    <row r="44" spans="1:5" ht="15">
      <c r="A44" s="15">
        <v>606</v>
      </c>
      <c r="B44" s="15">
        <v>72</v>
      </c>
      <c r="C44" s="15"/>
      <c r="D44" s="15">
        <v>72</v>
      </c>
      <c r="E44" s="15">
        <v>606</v>
      </c>
    </row>
    <row r="45" spans="1:5" ht="15">
      <c r="A45" s="15">
        <v>607</v>
      </c>
      <c r="B45" s="15">
        <v>83</v>
      </c>
      <c r="C45" s="15"/>
      <c r="D45" s="15">
        <v>72</v>
      </c>
      <c r="E45" s="15">
        <v>707</v>
      </c>
    </row>
    <row r="46" spans="1:5" ht="15">
      <c r="A46" s="15">
        <v>608</v>
      </c>
      <c r="B46" s="15">
        <v>81</v>
      </c>
      <c r="C46" s="15"/>
      <c r="D46" s="15">
        <v>72</v>
      </c>
      <c r="E46" s="15">
        <v>706</v>
      </c>
    </row>
    <row r="47" spans="1:5" ht="15">
      <c r="A47" s="15">
        <v>609</v>
      </c>
      <c r="B47" s="15">
        <v>79</v>
      </c>
      <c r="C47" s="15"/>
      <c r="D47" s="15">
        <v>72</v>
      </c>
      <c r="E47" s="15">
        <v>707</v>
      </c>
    </row>
    <row r="48" spans="1:5" ht="15">
      <c r="A48" s="15">
        <v>610</v>
      </c>
      <c r="B48" s="15">
        <v>73</v>
      </c>
      <c r="C48" s="15"/>
      <c r="D48" s="15">
        <v>71</v>
      </c>
      <c r="E48" s="15">
        <v>207</v>
      </c>
    </row>
    <row r="49" spans="1:5" ht="15">
      <c r="A49" s="15">
        <v>611</v>
      </c>
      <c r="B49" s="15">
        <v>87</v>
      </c>
      <c r="C49" s="15"/>
      <c r="D49" s="15">
        <v>70</v>
      </c>
      <c r="E49" s="15">
        <v>411</v>
      </c>
    </row>
    <row r="50" spans="1:5" ht="15">
      <c r="A50" s="15">
        <v>701</v>
      </c>
      <c r="B50" s="15">
        <v>80</v>
      </c>
      <c r="C50" s="15"/>
      <c r="D50" s="15">
        <v>70</v>
      </c>
      <c r="E50" s="15">
        <v>202</v>
      </c>
    </row>
    <row r="51" spans="1:5" ht="15">
      <c r="A51" s="15">
        <v>702</v>
      </c>
      <c r="B51" s="15">
        <v>73</v>
      </c>
      <c r="C51" s="15"/>
      <c r="D51" s="15">
        <v>69</v>
      </c>
      <c r="E51" s="15">
        <v>402</v>
      </c>
    </row>
    <row r="52" spans="1:5" ht="15">
      <c r="A52" s="15">
        <v>703</v>
      </c>
      <c r="B52" s="15">
        <v>76</v>
      </c>
      <c r="C52" s="15"/>
      <c r="D52" s="15">
        <v>67</v>
      </c>
      <c r="E52" s="15">
        <v>204</v>
      </c>
    </row>
    <row r="53" spans="1:5" ht="15">
      <c r="A53" s="15">
        <v>704</v>
      </c>
      <c r="B53" s="15">
        <v>72</v>
      </c>
      <c r="C53" s="15"/>
      <c r="D53" s="15">
        <v>65</v>
      </c>
      <c r="E53" s="15">
        <v>206</v>
      </c>
    </row>
    <row r="54" spans="1:5" ht="15">
      <c r="A54" s="15">
        <v>705</v>
      </c>
      <c r="B54" s="15">
        <v>77</v>
      </c>
      <c r="C54" s="15"/>
      <c r="D54" s="15">
        <v>65</v>
      </c>
      <c r="E54" s="15">
        <v>603</v>
      </c>
    </row>
    <row r="55" spans="1:5" ht="15">
      <c r="A55" s="15">
        <v>706</v>
      </c>
      <c r="B55" s="15">
        <v>74</v>
      </c>
      <c r="C55" s="15"/>
      <c r="D55" s="15">
        <v>64</v>
      </c>
      <c r="E55" s="15">
        <v>102</v>
      </c>
    </row>
    <row r="56" spans="1:5" ht="15">
      <c r="A56" s="15">
        <v>707</v>
      </c>
      <c r="B56" s="15">
        <v>72</v>
      </c>
      <c r="C56" s="15"/>
      <c r="D56" s="15">
        <v>64</v>
      </c>
      <c r="E56" s="15">
        <v>205</v>
      </c>
    </row>
    <row r="57" spans="1:5" ht="15">
      <c r="A57" s="15">
        <v>708</v>
      </c>
      <c r="B57" s="15">
        <v>81</v>
      </c>
      <c r="C57" s="15"/>
      <c r="D57" s="15">
        <v>62</v>
      </c>
      <c r="E57" s="15">
        <v>605</v>
      </c>
    </row>
    <row r="58" spans="1:5" ht="15">
      <c r="A58" s="15">
        <v>709</v>
      </c>
      <c r="B58" s="15">
        <v>76</v>
      </c>
      <c r="C58" s="15"/>
      <c r="D58" s="15">
        <v>60</v>
      </c>
      <c r="E58" s="15">
        <v>501</v>
      </c>
    </row>
    <row r="59" spans="1:5" ht="15">
      <c r="A59" s="15">
        <v>710</v>
      </c>
      <c r="B59" s="15">
        <v>83</v>
      </c>
      <c r="C59" s="15"/>
      <c r="D59" s="15">
        <v>58</v>
      </c>
      <c r="E59" s="15">
        <v>604</v>
      </c>
    </row>
    <row r="60" spans="1:5" ht="15">
      <c r="A60" s="15">
        <v>711</v>
      </c>
      <c r="B60" s="15">
        <v>78</v>
      </c>
      <c r="C60" s="15"/>
      <c r="D60" s="15">
        <v>55</v>
      </c>
      <c r="E60" s="15">
        <v>407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Banque Accord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vleclercq</dc:creator>
  <cp:keywords/>
  <dc:description/>
  <cp:lastModifiedBy>ALAINS</cp:lastModifiedBy>
  <cp:lastPrinted>2012-10-14T11:07:42Z</cp:lastPrinted>
  <dcterms:created xsi:type="dcterms:W3CDTF">2012-10-14T08:39:37Z</dcterms:created>
  <dcterms:modified xsi:type="dcterms:W3CDTF">2012-10-14T19:11:09Z</dcterms:modified>
  <cp:category/>
  <cp:version/>
  <cp:contentType/>
  <cp:contentStatus/>
</cp:coreProperties>
</file>